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45" windowWidth="11730" windowHeight="9570"/>
  </bookViews>
  <sheets>
    <sheet name="диспан" sheetId="3" r:id="rId1"/>
  </sheets>
  <externalReferences>
    <externalReference r:id="rId2"/>
    <externalReference r:id="rId3"/>
  </externalReferences>
  <definedNames>
    <definedName name="_xlnm._FilterDatabase" localSheetId="0" hidden="1">диспан!$A$8:$P$8</definedName>
    <definedName name="AmbCar_Cost">[1]Параметры!$C$40</definedName>
    <definedName name="APop">[1]Параметры!$C$19</definedName>
    <definedName name="ASur_Cost">[1]Параметры!$C$39</definedName>
    <definedName name="DayH_Cost">[1]Параметры!$C$37</definedName>
    <definedName name="Home_Cost">[1]Параметры!$C$38</definedName>
    <definedName name="MPop">[1]Параметры!$C$20</definedName>
    <definedName name="Pop">[1]Параметры!$C$17</definedName>
    <definedName name="PrU_AS">[1]Параметры!$C$55</definedName>
    <definedName name="PrU_BD">[1]Параметры!$C$51</definedName>
    <definedName name="PrU_DH">[1]Параметры!$C$53</definedName>
    <definedName name="PrU_HH">[1]Параметры!$C$54</definedName>
    <definedName name="PrU_Vi">[1]Параметры!$C$52</definedName>
    <definedName name="RPop">[1]Параметры!$C$18</definedName>
    <definedName name="SFN">[1]Титул!$A$8</definedName>
    <definedName name="SoF">[1]Титул!$K$18</definedName>
    <definedName name="Terr_Ind">[1]Параметры!$C$42</definedName>
    <definedName name="TPop">[1]Параметры!$C$10</definedName>
    <definedName name="YeaM">[1]Титул!$S$70</definedName>
    <definedName name="_xlnm.Database" localSheetId="0">#REF!</definedName>
    <definedName name="_xlnm.Database">#REF!</definedName>
    <definedName name="блок" localSheetId="0">'[2]1D_Gorin'!#REF!</definedName>
    <definedName name="блок">'[2]1D_Gorin'!#REF!</definedName>
    <definedName name="_xlnm.Print_Titles" localSheetId="0">диспан!$7:$8</definedName>
    <definedName name="_xlnm.Print_Area" localSheetId="0">диспан!$A$1:$G$185</definedName>
  </definedNames>
  <calcPr calcId="145621"/>
</workbook>
</file>

<file path=xl/calcChain.xml><?xml version="1.0" encoding="utf-8"?>
<calcChain xmlns="http://schemas.openxmlformats.org/spreadsheetml/2006/main">
  <c r="G216" i="3" l="1"/>
  <c r="F216" i="3"/>
  <c r="E216" i="3"/>
  <c r="D216" i="3"/>
  <c r="G215" i="3"/>
  <c r="F215" i="3"/>
  <c r="E215" i="3"/>
  <c r="D215" i="3"/>
  <c r="G214" i="3"/>
  <c r="F214" i="3"/>
  <c r="E214" i="3"/>
  <c r="D214" i="3"/>
  <c r="G213" i="3"/>
  <c r="F213" i="3"/>
  <c r="E213" i="3"/>
  <c r="D213" i="3"/>
  <c r="G212" i="3"/>
  <c r="F212" i="3"/>
  <c r="E212" i="3"/>
  <c r="D212" i="3"/>
  <c r="G211" i="3"/>
  <c r="F211" i="3"/>
  <c r="E211" i="3"/>
  <c r="D211" i="3"/>
  <c r="G210" i="3"/>
  <c r="F210" i="3"/>
  <c r="E210" i="3"/>
  <c r="D210" i="3"/>
  <c r="G209" i="3"/>
  <c r="F209" i="3"/>
  <c r="E209" i="3"/>
  <c r="D209" i="3"/>
  <c r="G208" i="3"/>
  <c r="F208" i="3"/>
  <c r="E208" i="3"/>
  <c r="D208" i="3"/>
  <c r="G207" i="3"/>
  <c r="F207" i="3"/>
  <c r="E207" i="3"/>
  <c r="D207" i="3"/>
  <c r="G206" i="3"/>
  <c r="F206" i="3"/>
  <c r="E206" i="3"/>
  <c r="D206" i="3"/>
  <c r="G205" i="3"/>
  <c r="F205" i="3"/>
  <c r="E205" i="3"/>
  <c r="D205" i="3"/>
  <c r="G204" i="3"/>
  <c r="F204" i="3"/>
  <c r="E204" i="3"/>
  <c r="D204" i="3"/>
  <c r="G203" i="3"/>
  <c r="F203" i="3"/>
  <c r="E203" i="3"/>
  <c r="D203" i="3"/>
  <c r="G202" i="3"/>
  <c r="F202" i="3"/>
  <c r="E202" i="3"/>
  <c r="D202" i="3"/>
  <c r="G201" i="3"/>
  <c r="F201" i="3"/>
  <c r="E201" i="3"/>
  <c r="D201" i="3"/>
  <c r="G200" i="3"/>
  <c r="F200" i="3"/>
  <c r="E200" i="3"/>
  <c r="D200" i="3"/>
  <c r="G199" i="3"/>
  <c r="F199" i="3"/>
  <c r="E199" i="3"/>
  <c r="D199" i="3"/>
  <c r="G198" i="3"/>
  <c r="F198" i="3"/>
  <c r="E198" i="3"/>
  <c r="D198" i="3"/>
  <c r="G197" i="3"/>
  <c r="F197" i="3"/>
  <c r="E197" i="3"/>
  <c r="D197" i="3"/>
  <c r="G196" i="3"/>
  <c r="F196" i="3"/>
  <c r="E196" i="3"/>
  <c r="D196" i="3"/>
  <c r="G195" i="3"/>
  <c r="F195" i="3"/>
  <c r="E195" i="3"/>
  <c r="D195" i="3"/>
  <c r="G194" i="3"/>
  <c r="F194" i="3"/>
  <c r="E194" i="3"/>
  <c r="D194" i="3"/>
  <c r="G193" i="3"/>
  <c r="F193" i="3"/>
  <c r="E193" i="3"/>
  <c r="D193" i="3"/>
  <c r="G192" i="3"/>
  <c r="F192" i="3"/>
  <c r="E192" i="3"/>
  <c r="D192" i="3"/>
  <c r="G191" i="3"/>
  <c r="F191" i="3"/>
  <c r="E191" i="3"/>
  <c r="D191" i="3"/>
  <c r="G190" i="3"/>
  <c r="F190" i="3"/>
  <c r="E190" i="3"/>
  <c r="D190" i="3"/>
  <c r="G189" i="3"/>
  <c r="F189" i="3"/>
  <c r="E189" i="3"/>
  <c r="D189" i="3"/>
  <c r="G188" i="3"/>
  <c r="F188" i="3"/>
  <c r="E188" i="3"/>
  <c r="D188" i="3"/>
  <c r="G187" i="3"/>
  <c r="F187" i="3"/>
  <c r="E187" i="3"/>
  <c r="D187" i="3"/>
  <c r="G141" i="3"/>
  <c r="F141" i="3"/>
  <c r="E141" i="3"/>
  <c r="D141" i="3"/>
  <c r="G140" i="3"/>
  <c r="F140" i="3"/>
  <c r="E140" i="3"/>
  <c r="D140" i="3"/>
  <c r="G139" i="3"/>
  <c r="F139" i="3"/>
  <c r="E139" i="3"/>
  <c r="D139" i="3"/>
  <c r="G138" i="3"/>
  <c r="F138" i="3"/>
  <c r="E138" i="3"/>
  <c r="D138" i="3"/>
  <c r="G136" i="3"/>
  <c r="F136" i="3"/>
  <c r="E136" i="3"/>
  <c r="D136" i="3"/>
  <c r="G135" i="3"/>
  <c r="F135" i="3"/>
  <c r="E135" i="3"/>
  <c r="D135" i="3"/>
  <c r="G134" i="3"/>
  <c r="F134" i="3"/>
  <c r="E134" i="3"/>
  <c r="D134" i="3"/>
  <c r="G133" i="3"/>
  <c r="F133" i="3"/>
  <c r="E133" i="3"/>
  <c r="D133" i="3"/>
  <c r="G132" i="3"/>
  <c r="F132" i="3"/>
  <c r="E132" i="3"/>
  <c r="D132" i="3"/>
  <c r="G131" i="3"/>
  <c r="F131" i="3"/>
  <c r="E131" i="3"/>
  <c r="D131" i="3"/>
  <c r="G130" i="3"/>
  <c r="F130" i="3"/>
  <c r="E130" i="3"/>
  <c r="D130" i="3"/>
  <c r="G78" i="3"/>
  <c r="F78" i="3"/>
  <c r="E78" i="3"/>
  <c r="D78" i="3"/>
  <c r="G77" i="3"/>
  <c r="F77" i="3"/>
  <c r="E77" i="3"/>
  <c r="D77" i="3"/>
  <c r="G76" i="3"/>
  <c r="F76" i="3"/>
  <c r="E76" i="3"/>
  <c r="D76" i="3"/>
  <c r="G75" i="3"/>
  <c r="F75" i="3"/>
  <c r="E75" i="3"/>
  <c r="D75" i="3"/>
  <c r="G74" i="3"/>
  <c r="F74" i="3"/>
  <c r="E74" i="3"/>
  <c r="D74" i="3"/>
  <c r="G73" i="3"/>
  <c r="F73" i="3"/>
  <c r="E73" i="3"/>
  <c r="D73" i="3"/>
  <c r="G72" i="3"/>
  <c r="F72" i="3"/>
  <c r="E72" i="3"/>
  <c r="D72" i="3"/>
  <c r="G71" i="3"/>
  <c r="F71" i="3"/>
  <c r="E71" i="3"/>
  <c r="D71" i="3"/>
  <c r="G70" i="3"/>
  <c r="F70" i="3"/>
  <c r="E70" i="3"/>
  <c r="D70" i="3"/>
  <c r="G69" i="3"/>
  <c r="F69" i="3"/>
  <c r="E69" i="3"/>
  <c r="D69" i="3"/>
  <c r="G68" i="3"/>
  <c r="F68" i="3"/>
  <c r="E68" i="3"/>
  <c r="D68" i="3"/>
  <c r="G67" i="3"/>
  <c r="F67" i="3"/>
  <c r="E67" i="3"/>
  <c r="D67" i="3"/>
  <c r="G66" i="3"/>
  <c r="F66" i="3"/>
  <c r="E66" i="3"/>
  <c r="D66" i="3"/>
  <c r="G65" i="3"/>
  <c r="F65" i="3"/>
  <c r="E65" i="3"/>
  <c r="D65" i="3"/>
  <c r="G64" i="3"/>
  <c r="F64" i="3"/>
  <c r="E64" i="3"/>
  <c r="D64" i="3"/>
  <c r="G63" i="3"/>
  <c r="F63" i="3"/>
  <c r="E63" i="3"/>
  <c r="D63" i="3"/>
  <c r="G62" i="3"/>
  <c r="F62" i="3"/>
  <c r="E62" i="3"/>
  <c r="D62" i="3"/>
  <c r="G61" i="3"/>
  <c r="F61" i="3"/>
  <c r="E61" i="3"/>
  <c r="D61" i="3"/>
  <c r="G60" i="3"/>
  <c r="F60" i="3"/>
  <c r="E60" i="3"/>
  <c r="D60" i="3"/>
  <c r="G59" i="3"/>
  <c r="F59" i="3"/>
  <c r="E59" i="3"/>
  <c r="D59" i="3"/>
  <c r="G58" i="3"/>
  <c r="F58" i="3"/>
  <c r="E58" i="3"/>
  <c r="D58" i="3"/>
  <c r="G57" i="3"/>
  <c r="F57" i="3"/>
  <c r="E57" i="3"/>
  <c r="D57" i="3"/>
  <c r="G56" i="3"/>
  <c r="F56" i="3"/>
  <c r="E56" i="3"/>
  <c r="D56" i="3"/>
  <c r="G55" i="3"/>
  <c r="F55" i="3"/>
  <c r="E55" i="3"/>
  <c r="D55" i="3"/>
  <c r="G54" i="3"/>
  <c r="F54" i="3"/>
  <c r="E54" i="3"/>
  <c r="D54" i="3"/>
  <c r="G53" i="3"/>
  <c r="F53" i="3"/>
  <c r="E53" i="3"/>
  <c r="D53" i="3"/>
  <c r="G52" i="3"/>
  <c r="F52" i="3"/>
  <c r="E52" i="3"/>
  <c r="D52" i="3"/>
  <c r="G51" i="3"/>
  <c r="F51" i="3"/>
  <c r="E51" i="3"/>
  <c r="D51" i="3"/>
  <c r="G50" i="3"/>
  <c r="F50" i="3"/>
  <c r="E50" i="3"/>
  <c r="D50" i="3"/>
  <c r="G49" i="3"/>
  <c r="F49" i="3"/>
  <c r="E49" i="3"/>
  <c r="D49" i="3"/>
  <c r="G48" i="3"/>
  <c r="F48" i="3"/>
  <c r="E48" i="3"/>
  <c r="D48" i="3"/>
  <c r="F12" i="3"/>
  <c r="G12" i="3" l="1"/>
  <c r="D12" i="3"/>
  <c r="E12" i="3"/>
  <c r="G180" i="3" l="1"/>
  <c r="G181" i="3"/>
  <c r="G182" i="3"/>
  <c r="G183" i="3"/>
  <c r="G184" i="3"/>
  <c r="G185" i="3"/>
  <c r="F180" i="3"/>
  <c r="F181" i="3"/>
  <c r="F182" i="3"/>
  <c r="F183" i="3"/>
  <c r="F184" i="3"/>
  <c r="F185" i="3"/>
  <c r="E180" i="3"/>
  <c r="E181" i="3"/>
  <c r="E182" i="3"/>
  <c r="E183" i="3"/>
  <c r="E184" i="3"/>
  <c r="E185" i="3"/>
  <c r="D184" i="3"/>
  <c r="D185" i="3"/>
  <c r="D180" i="3"/>
  <c r="D181" i="3"/>
  <c r="D182" i="3"/>
  <c r="D183" i="3"/>
  <c r="D177" i="3"/>
  <c r="E177" i="3"/>
  <c r="F177" i="3"/>
  <c r="G177" i="3"/>
  <c r="D176" i="3"/>
  <c r="E176" i="3"/>
  <c r="F176" i="3"/>
  <c r="G176" i="3"/>
  <c r="G160" i="3" l="1"/>
  <c r="G161" i="3"/>
  <c r="F160" i="3"/>
  <c r="F161" i="3"/>
  <c r="E160" i="3"/>
  <c r="E161" i="3"/>
  <c r="D160" i="3"/>
  <c r="D161" i="3"/>
  <c r="G179" i="3" l="1"/>
  <c r="F179" i="3"/>
  <c r="E179" i="3"/>
  <c r="D179" i="3"/>
  <c r="G178" i="3"/>
  <c r="F178" i="3"/>
  <c r="E178" i="3"/>
  <c r="D178" i="3"/>
  <c r="G175" i="3"/>
  <c r="F175" i="3"/>
  <c r="E175" i="3"/>
  <c r="D175" i="3"/>
  <c r="G174" i="3"/>
  <c r="F174" i="3"/>
  <c r="E174" i="3"/>
  <c r="D174" i="3"/>
  <c r="G173" i="3"/>
  <c r="F173" i="3"/>
  <c r="E173" i="3"/>
  <c r="D173" i="3"/>
  <c r="G172" i="3"/>
  <c r="F172" i="3"/>
  <c r="E172" i="3"/>
  <c r="D172" i="3"/>
  <c r="G171" i="3"/>
  <c r="F171" i="3"/>
  <c r="E171" i="3"/>
  <c r="D171" i="3"/>
  <c r="G170" i="3"/>
  <c r="F170" i="3"/>
  <c r="E170" i="3"/>
  <c r="D170" i="3"/>
  <c r="G169" i="3"/>
  <c r="F169" i="3"/>
  <c r="E169" i="3"/>
  <c r="D169" i="3"/>
  <c r="G168" i="3"/>
  <c r="F168" i="3"/>
  <c r="E168" i="3"/>
  <c r="D168" i="3"/>
  <c r="G167" i="3"/>
  <c r="F167" i="3"/>
  <c r="E167" i="3"/>
  <c r="D167" i="3"/>
  <c r="G166" i="3"/>
  <c r="F166" i="3"/>
  <c r="E166" i="3"/>
  <c r="D166" i="3"/>
  <c r="G165" i="3"/>
  <c r="F165" i="3"/>
  <c r="E165" i="3"/>
  <c r="D165" i="3"/>
  <c r="G164" i="3"/>
  <c r="F164" i="3"/>
  <c r="E164" i="3"/>
  <c r="D164" i="3"/>
  <c r="G163" i="3"/>
  <c r="F163" i="3"/>
  <c r="E163" i="3"/>
  <c r="D163" i="3"/>
  <c r="G162" i="3"/>
  <c r="F162" i="3"/>
  <c r="E162" i="3"/>
  <c r="D162" i="3"/>
  <c r="G159" i="3"/>
  <c r="F159" i="3"/>
  <c r="E159" i="3"/>
  <c r="D159" i="3"/>
  <c r="G158" i="3"/>
  <c r="F158" i="3"/>
  <c r="E158" i="3"/>
  <c r="D158" i="3"/>
  <c r="G157" i="3"/>
  <c r="F157" i="3"/>
  <c r="E157" i="3"/>
  <c r="D157" i="3"/>
  <c r="G156" i="3"/>
  <c r="F156" i="3"/>
  <c r="E156" i="3"/>
  <c r="D156" i="3"/>
  <c r="G154" i="3"/>
  <c r="G153" i="3"/>
  <c r="G152" i="3"/>
  <c r="D151" i="3"/>
  <c r="G150" i="3"/>
  <c r="G149" i="3"/>
  <c r="G148" i="3"/>
  <c r="D147" i="3"/>
  <c r="G146" i="3"/>
  <c r="G145" i="3"/>
  <c r="G144" i="3"/>
  <c r="D143" i="3"/>
  <c r="G128" i="3"/>
  <c r="F128" i="3"/>
  <c r="E128" i="3"/>
  <c r="D128" i="3"/>
  <c r="G127" i="3"/>
  <c r="F127" i="3"/>
  <c r="E127" i="3"/>
  <c r="D127" i="3"/>
  <c r="G126" i="3"/>
  <c r="F126" i="3"/>
  <c r="E126" i="3"/>
  <c r="D126" i="3"/>
  <c r="G125" i="3"/>
  <c r="F125" i="3"/>
  <c r="E125" i="3"/>
  <c r="D125" i="3"/>
  <c r="G124" i="3"/>
  <c r="F124" i="3"/>
  <c r="E124" i="3"/>
  <c r="D124" i="3"/>
  <c r="G123" i="3"/>
  <c r="F123" i="3"/>
  <c r="E123" i="3"/>
  <c r="D123" i="3"/>
  <c r="G122" i="3"/>
  <c r="F122" i="3"/>
  <c r="E122" i="3"/>
  <c r="D122" i="3"/>
  <c r="G121" i="3"/>
  <c r="F121" i="3"/>
  <c r="E121" i="3"/>
  <c r="D121" i="3"/>
  <c r="G120" i="3"/>
  <c r="F120" i="3"/>
  <c r="E120" i="3"/>
  <c r="D120" i="3"/>
  <c r="G119" i="3"/>
  <c r="F119" i="3"/>
  <c r="E119" i="3"/>
  <c r="D119" i="3"/>
  <c r="G118" i="3"/>
  <c r="F118" i="3"/>
  <c r="E118" i="3"/>
  <c r="D118" i="3"/>
  <c r="G117" i="3"/>
  <c r="F117" i="3"/>
  <c r="E117" i="3"/>
  <c r="D117" i="3"/>
  <c r="G115" i="3"/>
  <c r="F115" i="3"/>
  <c r="E115" i="3"/>
  <c r="D115" i="3"/>
  <c r="G114" i="3"/>
  <c r="F114" i="3"/>
  <c r="E114" i="3"/>
  <c r="D114" i="3"/>
  <c r="G113" i="3"/>
  <c r="F113" i="3"/>
  <c r="E113" i="3"/>
  <c r="D113" i="3"/>
  <c r="G112" i="3"/>
  <c r="F112" i="3"/>
  <c r="E112" i="3"/>
  <c r="D112" i="3"/>
  <c r="G110" i="3"/>
  <c r="D109" i="3"/>
  <c r="G108" i="3"/>
  <c r="G107" i="3"/>
  <c r="G106" i="3"/>
  <c r="D105" i="3"/>
  <c r="G104" i="3"/>
  <c r="G103" i="3"/>
  <c r="G102" i="3"/>
  <c r="D101" i="3"/>
  <c r="G100" i="3"/>
  <c r="G99" i="3"/>
  <c r="G98" i="3"/>
  <c r="D97" i="3"/>
  <c r="G96" i="3"/>
  <c r="G95" i="3"/>
  <c r="G94" i="3"/>
  <c r="D93" i="3"/>
  <c r="G92" i="3"/>
  <c r="G91" i="3"/>
  <c r="G90" i="3"/>
  <c r="D89" i="3"/>
  <c r="F88" i="3"/>
  <c r="G87" i="3"/>
  <c r="G86" i="3"/>
  <c r="D85" i="3"/>
  <c r="F84" i="3"/>
  <c r="G83" i="3"/>
  <c r="G82" i="3"/>
  <c r="D81" i="3"/>
  <c r="F80" i="3"/>
  <c r="G46" i="3"/>
  <c r="F46" i="3"/>
  <c r="E46" i="3"/>
  <c r="D46" i="3"/>
  <c r="G45" i="3"/>
  <c r="F45" i="3"/>
  <c r="E45" i="3"/>
  <c r="D45" i="3"/>
  <c r="G44" i="3"/>
  <c r="F44" i="3"/>
  <c r="E44" i="3"/>
  <c r="D44" i="3"/>
  <c r="G43" i="3"/>
  <c r="F43" i="3"/>
  <c r="E43" i="3"/>
  <c r="D43" i="3"/>
  <c r="G42" i="3"/>
  <c r="F42" i="3"/>
  <c r="E42" i="3"/>
  <c r="D42" i="3"/>
  <c r="G41" i="3"/>
  <c r="F41" i="3"/>
  <c r="E41" i="3"/>
  <c r="D41" i="3"/>
  <c r="G40" i="3"/>
  <c r="F40" i="3"/>
  <c r="E40" i="3"/>
  <c r="D40" i="3"/>
  <c r="G39" i="3"/>
  <c r="F39" i="3"/>
  <c r="E39" i="3"/>
  <c r="D39" i="3"/>
  <c r="G38" i="3"/>
  <c r="F38" i="3"/>
  <c r="E38" i="3"/>
  <c r="D38" i="3"/>
  <c r="G37" i="3"/>
  <c r="F37" i="3"/>
  <c r="E37" i="3"/>
  <c r="D37" i="3"/>
  <c r="G36" i="3"/>
  <c r="F36" i="3"/>
  <c r="E36" i="3"/>
  <c r="D36" i="3"/>
  <c r="G35" i="3"/>
  <c r="F35" i="3"/>
  <c r="E35" i="3"/>
  <c r="D35" i="3"/>
  <c r="G34" i="3"/>
  <c r="F34" i="3"/>
  <c r="E34" i="3"/>
  <c r="D34" i="3"/>
  <c r="G33" i="3"/>
  <c r="F33" i="3"/>
  <c r="E33" i="3"/>
  <c r="D33" i="3"/>
  <c r="G32" i="3"/>
  <c r="F32" i="3"/>
  <c r="E32" i="3"/>
  <c r="D32" i="3"/>
  <c r="G31" i="3"/>
  <c r="F31" i="3"/>
  <c r="E31" i="3"/>
  <c r="D31" i="3"/>
  <c r="G30" i="3"/>
  <c r="F30" i="3"/>
  <c r="E30" i="3"/>
  <c r="D30" i="3"/>
  <c r="G29" i="3"/>
  <c r="F29" i="3"/>
  <c r="E29" i="3"/>
  <c r="D29" i="3"/>
  <c r="G28" i="3"/>
  <c r="F28" i="3"/>
  <c r="E28" i="3"/>
  <c r="D28" i="3"/>
  <c r="G27" i="3"/>
  <c r="F27" i="3"/>
  <c r="E27" i="3"/>
  <c r="D27" i="3"/>
  <c r="G26" i="3"/>
  <c r="F26" i="3"/>
  <c r="E26" i="3"/>
  <c r="D26" i="3"/>
  <c r="G25" i="3"/>
  <c r="F25" i="3"/>
  <c r="E25" i="3"/>
  <c r="D25" i="3"/>
  <c r="G24" i="3"/>
  <c r="F24" i="3"/>
  <c r="E24" i="3"/>
  <c r="D24" i="3"/>
  <c r="G23" i="3"/>
  <c r="F23" i="3"/>
  <c r="E23" i="3"/>
  <c r="D23" i="3"/>
  <c r="G22" i="3"/>
  <c r="F22" i="3"/>
  <c r="E22" i="3"/>
  <c r="D22" i="3"/>
  <c r="G21" i="3"/>
  <c r="F21" i="3"/>
  <c r="E21" i="3"/>
  <c r="D21" i="3"/>
  <c r="G20" i="3"/>
  <c r="F20" i="3"/>
  <c r="E20" i="3"/>
  <c r="D20" i="3"/>
  <c r="G19" i="3"/>
  <c r="F19" i="3"/>
  <c r="E19" i="3"/>
  <c r="D19" i="3"/>
  <c r="G18" i="3"/>
  <c r="F18" i="3"/>
  <c r="E18" i="3"/>
  <c r="D18" i="3"/>
  <c r="G17" i="3"/>
  <c r="F17" i="3"/>
  <c r="E17" i="3"/>
  <c r="D17" i="3"/>
  <c r="G16" i="3"/>
  <c r="F16" i="3"/>
  <c r="E16" i="3"/>
  <c r="D16" i="3"/>
  <c r="G14" i="3"/>
  <c r="G10" i="3"/>
  <c r="F10" i="3"/>
  <c r="E10" i="3"/>
  <c r="D10" i="3"/>
  <c r="E102" i="3" l="1"/>
  <c r="F97" i="3"/>
  <c r="F85" i="3"/>
  <c r="F151" i="3"/>
  <c r="D149" i="3"/>
  <c r="D83" i="3"/>
  <c r="E101" i="3"/>
  <c r="D90" i="3"/>
  <c r="F101" i="3"/>
  <c r="E106" i="3"/>
  <c r="D144" i="3"/>
  <c r="D95" i="3"/>
  <c r="D106" i="3"/>
  <c r="E90" i="3"/>
  <c r="E144" i="3"/>
  <c r="D14" i="3"/>
  <c r="E81" i="3"/>
  <c r="E82" i="3"/>
  <c r="E93" i="3"/>
  <c r="E94" i="3"/>
  <c r="F105" i="3"/>
  <c r="F81" i="3"/>
  <c r="E85" i="3"/>
  <c r="E86" i="3"/>
  <c r="G88" i="3"/>
  <c r="D91" i="3"/>
  <c r="F93" i="3"/>
  <c r="E97" i="3"/>
  <c r="E98" i="3"/>
  <c r="D102" i="3"/>
  <c r="D107" i="3"/>
  <c r="F109" i="3"/>
  <c r="D145" i="3"/>
  <c r="F147" i="3"/>
  <c r="E151" i="3"/>
  <c r="E152" i="3"/>
  <c r="D82" i="3"/>
  <c r="D87" i="3"/>
  <c r="E89" i="3"/>
  <c r="D94" i="3"/>
  <c r="D99" i="3"/>
  <c r="E105" i="3"/>
  <c r="D110" i="3"/>
  <c r="E143" i="3"/>
  <c r="D148" i="3"/>
  <c r="D153" i="3"/>
  <c r="E14" i="3"/>
  <c r="D86" i="3"/>
  <c r="F89" i="3"/>
  <c r="D98" i="3"/>
  <c r="D103" i="3"/>
  <c r="E109" i="3"/>
  <c r="E110" i="3"/>
  <c r="F143" i="3"/>
  <c r="E147" i="3"/>
  <c r="E148" i="3"/>
  <c r="D152" i="3"/>
  <c r="G84" i="3"/>
  <c r="F14" i="3"/>
  <c r="D80" i="3"/>
  <c r="G81" i="3"/>
  <c r="F82" i="3"/>
  <c r="E83" i="3"/>
  <c r="D84" i="3"/>
  <c r="G85" i="3"/>
  <c r="F86" i="3"/>
  <c r="E87" i="3"/>
  <c r="D88" i="3"/>
  <c r="G89" i="3"/>
  <c r="F90" i="3"/>
  <c r="E91" i="3"/>
  <c r="D92" i="3"/>
  <c r="G93" i="3"/>
  <c r="F94" i="3"/>
  <c r="E95" i="3"/>
  <c r="D96" i="3"/>
  <c r="G97" i="3"/>
  <c r="F98" i="3"/>
  <c r="E99" i="3"/>
  <c r="D100" i="3"/>
  <c r="G101" i="3"/>
  <c r="F102" i="3"/>
  <c r="E103" i="3"/>
  <c r="D104" i="3"/>
  <c r="G105" i="3"/>
  <c r="F106" i="3"/>
  <c r="E107" i="3"/>
  <c r="D108" i="3"/>
  <c r="G109" i="3"/>
  <c r="F110" i="3"/>
  <c r="G143" i="3"/>
  <c r="F144" i="3"/>
  <c r="E145" i="3"/>
  <c r="D146" i="3"/>
  <c r="G147" i="3"/>
  <c r="F148" i="3"/>
  <c r="E149" i="3"/>
  <c r="D150" i="3"/>
  <c r="G151" i="3"/>
  <c r="F152" i="3"/>
  <c r="E153" i="3"/>
  <c r="D154" i="3"/>
  <c r="G80" i="3"/>
  <c r="E80" i="3"/>
  <c r="F83" i="3"/>
  <c r="E84" i="3"/>
  <c r="F87" i="3"/>
  <c r="E88" i="3"/>
  <c r="F91" i="3"/>
  <c r="E92" i="3"/>
  <c r="F95" i="3"/>
  <c r="E96" i="3"/>
  <c r="F99" i="3"/>
  <c r="E100" i="3"/>
  <c r="F103" i="3"/>
  <c r="E104" i="3"/>
  <c r="F107" i="3"/>
  <c r="E108" i="3"/>
  <c r="F145" i="3"/>
  <c r="E146" i="3"/>
  <c r="F149" i="3"/>
  <c r="E150" i="3"/>
  <c r="F153" i="3"/>
  <c r="E154" i="3"/>
  <c r="F92" i="3"/>
  <c r="F96" i="3"/>
  <c r="F100" i="3"/>
  <c r="F104" i="3"/>
  <c r="F108" i="3"/>
  <c r="F146" i="3"/>
  <c r="F150" i="3"/>
  <c r="F154" i="3"/>
</calcChain>
</file>

<file path=xl/sharedStrings.xml><?xml version="1.0" encoding="utf-8"?>
<sst xmlns="http://schemas.openxmlformats.org/spreadsheetml/2006/main" count="227" uniqueCount="109">
  <si>
    <t xml:space="preserve">Тарифы на оплату медицинской помощи в рамках мероприятий по диспансеризации и профилактическим осмотрам отдельных категорий граждан </t>
  </si>
  <si>
    <t>№ п/п</t>
  </si>
  <si>
    <t>Наименование</t>
  </si>
  <si>
    <t>Базовый тариф</t>
  </si>
  <si>
    <t xml:space="preserve"> 1 районная группа</t>
  </si>
  <si>
    <t xml:space="preserve"> 2 районная группа</t>
  </si>
  <si>
    <t xml:space="preserve"> 3 районная группа</t>
  </si>
  <si>
    <t xml:space="preserve"> 4 районная группа</t>
  </si>
  <si>
    <t>0-17</t>
  </si>
  <si>
    <t>Мужчины 45 и старше</t>
  </si>
  <si>
    <t>Женщины 45 и старше</t>
  </si>
  <si>
    <t>Законченный случай профилактических медицинских осмотров несовершеннолетних:</t>
  </si>
  <si>
    <t>Мальчики 1 месяц</t>
  </si>
  <si>
    <t>Девочки 1 месяц</t>
  </si>
  <si>
    <t>Мальчики 3 месяца</t>
  </si>
  <si>
    <t>Девочки 3 месяца</t>
  </si>
  <si>
    <t>Мальчики 12 месяцев</t>
  </si>
  <si>
    <t>Девочки 12 месяцев</t>
  </si>
  <si>
    <t>Мальчики 3 года</t>
  </si>
  <si>
    <t>Девочки 3 года</t>
  </si>
  <si>
    <t>Мальчики 6 лет</t>
  </si>
  <si>
    <t>Девочки 6 лет</t>
  </si>
  <si>
    <t>Мальчики 7 лет</t>
  </si>
  <si>
    <t>Девочки 7 лет</t>
  </si>
  <si>
    <t>Мальчики 10 лет</t>
  </si>
  <si>
    <t>Девочки 10 лет</t>
  </si>
  <si>
    <t>Мальчики 14 лет</t>
  </si>
  <si>
    <t>Девочки 14 лет</t>
  </si>
  <si>
    <t>2.1</t>
  </si>
  <si>
    <t xml:space="preserve">Законченный случай диспансеризации детей-сирот, детей, оставшихся без попечения родителей, в том числе усыновленных (удочеренных), принятых под опеку (попечительство), в приемную или патронатную семью, прибывающих в стационарных учреждениях детей-сирот и детей, находящихся в трудной жизненной ситуации, проводимой мобильными медицинскими бригадами </t>
  </si>
  <si>
    <t>1.1</t>
  </si>
  <si>
    <t>Законченный случай профилактических медицинских осмотров лиц старше 18 лет, проводимых мобильными медицинскими бригадами</t>
  </si>
  <si>
    <t xml:space="preserve"> 4.1</t>
  </si>
  <si>
    <t>Мужчины 21,27,33</t>
  </si>
  <si>
    <t>Мужчины 18,24,30</t>
  </si>
  <si>
    <t>Мужчины 39</t>
  </si>
  <si>
    <t xml:space="preserve"> Мужчины 36</t>
  </si>
  <si>
    <t>Мужчины 55</t>
  </si>
  <si>
    <t>Мужчины 45</t>
  </si>
  <si>
    <t>Женщины 21, 27, 33</t>
  </si>
  <si>
    <t>Женщины 18, 24, 30</t>
  </si>
  <si>
    <t>Женщины 39</t>
  </si>
  <si>
    <t>Женщины 36</t>
  </si>
  <si>
    <t>Женщины 51, 57, 63</t>
  </si>
  <si>
    <t>Женщины 45</t>
  </si>
  <si>
    <t>Женщины 42, 48, 54, 60</t>
  </si>
  <si>
    <t>Мужчины 19, 21, 23, 25, 27, 29, 31, 33</t>
  </si>
  <si>
    <t>Мужчины 41, 43, 45, 47, 49, 51, 53, 55, 57, 59, 61, 63, 65, 67, 69, 71, 73, 75, 77, 79, 81, 83, 85, 87, 89, 91, 93, 95, 97, 99</t>
  </si>
  <si>
    <t>Мужчины 18, 20, 22, 24, 26, 28, 30, 32, 34</t>
  </si>
  <si>
    <t>Мужчины 35, 37, 39</t>
  </si>
  <si>
    <t>Мужчины 36, 38</t>
  </si>
  <si>
    <t>Мужчины 40, 42, 44, 46, 48, 50, 52, 54, 56, 58, 60, 62, 64, 66, 68, 70, 72, 74, 76, 78, 80, 82, 84, 86, 88, 90, 92, 94, 96, 98</t>
  </si>
  <si>
    <t>Женщины 41, 43, 45, 47, 49, 51, 53, 55, 57, 59, 61, 63, 65, 67, 69, 71, 73, 75, 77, 79, 81, 83, 85, 87, 89, 91, 93, 95, 97, 99</t>
  </si>
  <si>
    <t>Женщины 19, 21, 23, 25, 27, 29, 31, 33</t>
  </si>
  <si>
    <t>Женщины 18, 20, 22, 24, 26, 28, 30, 32, 34</t>
  </si>
  <si>
    <t>Женщины 40, 42, 44, 46, 48, 50, 52, 54, 56, 58, 60, 62, 64, 66, 68, 70, 72, 74, 76, 78, 80, 82, 84, 86, 88, 90, 92, 94, 96, 98</t>
  </si>
  <si>
    <t>Женщины 35, 37, 39</t>
  </si>
  <si>
    <t>Женщины 36, 38</t>
  </si>
  <si>
    <t>Мужчины 41, 43, 47, 49, 53, 59, 61, 79, 81, 85, 87, 91, 93, 97, 99</t>
  </si>
  <si>
    <t>Мужчины 51, 57, 63, 77, 83, 89, 95</t>
  </si>
  <si>
    <t>Мужчины 76, 78, 82, 84, 88, 90, 94, 96</t>
  </si>
  <si>
    <t>Мужчины 80, 86, 92, 98</t>
  </si>
  <si>
    <t>Мужчины 67, 69, 73, 75</t>
  </si>
  <si>
    <t>Мужчины 65, 71</t>
  </si>
  <si>
    <t>Мужчины 40, 44, 46, 52, 56, 58, 62, 66, 70, 72</t>
  </si>
  <si>
    <t>Мужчины 42, 48, 54, 68, 74</t>
  </si>
  <si>
    <t>Мужчины 50, 64</t>
  </si>
  <si>
    <t>Мужчины 60</t>
  </si>
  <si>
    <t>Женщины 41, 43, 47, 49, 53, 55, 59, 61, 79, 81, 85, 87, 91, 93, 97, 99</t>
  </si>
  <si>
    <t>Женщины 77, 83, 89, 95</t>
  </si>
  <si>
    <t>Женщины 76, 78, 82, 84, 88, 90, 94, 96</t>
  </si>
  <si>
    <t>Женщины 80, 86, 92, 98</t>
  </si>
  <si>
    <t>Женщины 67, 69, 73, 75</t>
  </si>
  <si>
    <t>Женщины 65, 71</t>
  </si>
  <si>
    <t>Женщины 66, 70, 72, 40, 44, 46, 50, 52, 56, 58, 62, 64</t>
  </si>
  <si>
    <t>Женщины 68, 74</t>
  </si>
  <si>
    <t>Мужчины 18 – 44 года</t>
  </si>
  <si>
    <t>Женщины 18 – 44 года</t>
  </si>
  <si>
    <t>Мальчики 2 месяца</t>
  </si>
  <si>
    <t>Девочки 2 месяца</t>
  </si>
  <si>
    <t>Новорожденный, 4,5,6,7,8,9,10,11 месяцев,
1 год 3 месяца, 1 год 6 месяцев,
девочки</t>
  </si>
  <si>
    <t>Новорожденный, 4,5,6,7,8,9,10,11 месяцев,
1 год 3 месяца, 1 год 6 месяцев
мальчики</t>
  </si>
  <si>
    <t>Мальчики 2,4,5,8,9,11,12 лет</t>
  </si>
  <si>
    <t>Девочки 2,4,5,8,9,11,12 лет</t>
  </si>
  <si>
    <t>Мальчики 13 лет</t>
  </si>
  <si>
    <t>Девочки 13 лет</t>
  </si>
  <si>
    <t>Мальчики 15 лет</t>
  </si>
  <si>
    <t>Девочки 15 лет</t>
  </si>
  <si>
    <t>Мальчики 16 лет</t>
  </si>
  <si>
    <t>Девочки 16 лет</t>
  </si>
  <si>
    <t>Мальчики 17 лет</t>
  </si>
  <si>
    <t>Девочки17 лет</t>
  </si>
  <si>
    <t>Тарифы на оплату медицинской помощи, руб.</t>
  </si>
  <si>
    <t>1.2</t>
  </si>
  <si>
    <t>2.2</t>
  </si>
  <si>
    <t xml:space="preserve"> 4.2</t>
  </si>
  <si>
    <t>Законченный случай диспансеризации детей-сирот, детей, оставшихся без попечения родителей, в том числе усыновленных (удочеренных), принятых под опеку (попечительство), в приемную или патронатную семью, прибывающих в стационарных учреждениях детей-сирот и детей, находящихся в трудной жизненной ситуации</t>
  </si>
  <si>
    <t>Законченный случай диспансеризации детей-сирот, детей, оставшихся без попечения родителей, в том числе усыновленных (удочеренных), принятых под опеку (попечительство), в приемную или патронатную семью, прибывающих в стационарных учреждениях детей-сирот и детей, находящихся в трудной жизненной ситуации, проводимой в выходные дни</t>
  </si>
  <si>
    <t>Законченный случай I этапа диспансеризации определенных групп  взрослого населения, проводимой в выходные дни</t>
  </si>
  <si>
    <t>Законченный случай I этапа диспансеризации определенных групп  взрослого населения</t>
  </si>
  <si>
    <t>Законченный случай I этапа диспансеризации определенных групп  взрослого населения, проводимой мобильными медицинскими бригадами</t>
  </si>
  <si>
    <t>Законченный случай II этапа диспансеризации определенных групп  взрослого населения</t>
  </si>
  <si>
    <t>Законченный случай профилактических медицинских осмотров лиц старше 18 лет</t>
  </si>
  <si>
    <t>Законченный случай профилактических медицинских осмотров лиц старше 18 лет, проводимых в выходные дни</t>
  </si>
  <si>
    <t>5.1</t>
  </si>
  <si>
    <t>Законченный случай профилактических медицинских осмотров несовершеннолетних, проводимых в выходные дни</t>
  </si>
  <si>
    <t>к Дополнительному соглашению от 21.02.2020  № 2</t>
  </si>
  <si>
    <t>Приложение № 3</t>
  </si>
  <si>
    <t xml:space="preserve">Приложение № 5
к Соглашению о тарифах  на 2020 год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</si>
</sst>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_-* #,##0.00_р_._-;\-* #,##0.00_р_._-;_-* &quot;-&quot;??_р_._-;_-@_-"/>
    <numFmt numFmtId="166" formatCode="#,##0.000"/>
  </numFmts>
  <fonts count="14" x14ac:knownFonts="1">
    <font>
      <sz val="11"/>
      <color theme="1"/>
      <name val="Calibri"/>
      <family val="2"/>
      <charset val="204"/>
      <scheme val="minor"/>
    </font>
    <font>
      <sz val="11"/>
      <color theme="1"/>
      <name val="Calibri"/>
      <family val="2"/>
      <charset val="204"/>
      <scheme val="minor"/>
    </font>
    <font>
      <sz val="10"/>
      <name val="Arial Cyr"/>
      <charset val="204"/>
    </font>
    <font>
      <sz val="11"/>
      <name val="Times New Roman"/>
      <family val="1"/>
      <charset val="204"/>
    </font>
    <font>
      <sz val="12"/>
      <name val="Times New Roman"/>
      <family val="1"/>
      <charset val="204"/>
    </font>
    <font>
      <sz val="11"/>
      <name val="Calibri"/>
      <family val="2"/>
      <charset val="204"/>
      <scheme val="minor"/>
    </font>
    <font>
      <sz val="12"/>
      <color theme="1"/>
      <name val="Calibri"/>
      <family val="2"/>
      <charset val="204"/>
      <scheme val="minor"/>
    </font>
    <font>
      <sz val="12"/>
      <color theme="1"/>
      <name val="Times New Roman"/>
      <family val="2"/>
      <charset val="204"/>
    </font>
    <font>
      <b/>
      <sz val="11"/>
      <name val="Times New Roman"/>
      <family val="1"/>
      <charset val="204"/>
    </font>
    <font>
      <sz val="14"/>
      <name val="Times New Roman"/>
      <family val="1"/>
      <charset val="204"/>
    </font>
    <font>
      <sz val="14"/>
      <name val="Calibri"/>
      <family val="2"/>
      <charset val="204"/>
      <scheme val="minor"/>
    </font>
    <font>
      <sz val="14"/>
      <color theme="1"/>
      <name val="Times New Roman"/>
      <family val="1"/>
      <charset val="204"/>
    </font>
    <font>
      <sz val="12"/>
      <color rgb="FF000000"/>
      <name val="Times New Roman"/>
      <family val="1"/>
      <charset val="204"/>
    </font>
    <font>
      <sz val="12"/>
      <color theme="1"/>
      <name val="Times New Roman"/>
      <family val="1"/>
      <charset val="204"/>
    </font>
  </fonts>
  <fills count="2">
    <fill>
      <patternFill patternType="none"/>
    </fill>
    <fill>
      <patternFill patternType="gray125"/>
    </fill>
  </fills>
  <borders count="29">
    <border>
      <left/>
      <right/>
      <top/>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48">
    <xf numFmtId="0" fontId="0" fillId="0" borderId="0"/>
    <xf numFmtId="0" fontId="1" fillId="0" borderId="0"/>
    <xf numFmtId="0" fontId="1" fillId="0" borderId="0"/>
    <xf numFmtId="9" fontId="2" fillId="0" borderId="0" applyFont="0" applyFill="0" applyBorder="0" applyAlignment="0" applyProtection="0"/>
    <xf numFmtId="0" fontId="6" fillId="0" borderId="0"/>
    <xf numFmtId="0" fontId="2" fillId="0" borderId="0"/>
    <xf numFmtId="0" fontId="7"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4" fillId="0" borderId="0" applyFill="0" applyBorder="0" applyProtection="0">
      <alignment wrapText="1"/>
      <protection locked="0"/>
    </xf>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6"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cellStyleXfs>
  <cellXfs count="84">
    <xf numFmtId="0" fontId="0" fillId="0" borderId="0" xfId="0"/>
    <xf numFmtId="4" fontId="3" fillId="0" borderId="15" xfId="1" applyNumberFormat="1" applyFont="1" applyFill="1" applyBorder="1" applyAlignment="1">
      <alignment horizontal="center" vertical="center" wrapText="1"/>
    </xf>
    <xf numFmtId="4" fontId="3" fillId="0" borderId="16" xfId="1" applyNumberFormat="1" applyFont="1" applyFill="1" applyBorder="1" applyAlignment="1">
      <alignment horizontal="center" vertical="center" wrapText="1"/>
    </xf>
    <xf numFmtId="4" fontId="5" fillId="0" borderId="0" xfId="0" applyNumberFormat="1" applyFont="1" applyFill="1"/>
    <xf numFmtId="0" fontId="5" fillId="0" borderId="0" xfId="0" applyFont="1" applyFill="1"/>
    <xf numFmtId="0" fontId="4" fillId="0" borderId="14" xfId="1" applyFont="1" applyFill="1" applyBorder="1" applyAlignment="1">
      <alignment horizontal="center" vertical="center" wrapText="1"/>
    </xf>
    <xf numFmtId="0" fontId="3" fillId="0" borderId="15" xfId="1" applyFont="1" applyFill="1" applyBorder="1"/>
    <xf numFmtId="0" fontId="4" fillId="0" borderId="20" xfId="1" applyFont="1" applyFill="1" applyBorder="1" applyAlignment="1">
      <alignment horizontal="center" vertical="center" wrapText="1"/>
    </xf>
    <xf numFmtId="0" fontId="3" fillId="0" borderId="21" xfId="1" applyFont="1" applyFill="1" applyBorder="1"/>
    <xf numFmtId="0" fontId="9" fillId="0" borderId="0" xfId="1" applyFont="1" applyFill="1" applyBorder="1" applyAlignment="1">
      <alignment wrapText="1"/>
    </xf>
    <xf numFmtId="0" fontId="9" fillId="0" borderId="0" xfId="1" applyFont="1" applyFill="1" applyBorder="1" applyAlignment="1">
      <alignment horizontal="center" wrapText="1"/>
    </xf>
    <xf numFmtId="0" fontId="3" fillId="0" borderId="0" xfId="1" applyFont="1" applyFill="1" applyBorder="1" applyAlignment="1">
      <alignment horizontal="center" wrapText="1"/>
    </xf>
    <xf numFmtId="0" fontId="5" fillId="0" borderId="0" xfId="1" applyFont="1" applyFill="1" applyAlignment="1">
      <alignment horizontal="right" wrapText="1"/>
    </xf>
    <xf numFmtId="0" fontId="10" fillId="0" borderId="0" xfId="1" applyFont="1" applyFill="1" applyAlignment="1">
      <alignment horizontal="left" vertical="top" wrapText="1"/>
    </xf>
    <xf numFmtId="0" fontId="10" fillId="0" borderId="7" xfId="1" applyFont="1" applyFill="1" applyBorder="1" applyAlignment="1">
      <alignment horizontal="left" vertical="top" wrapText="1"/>
    </xf>
    <xf numFmtId="0" fontId="5" fillId="0" borderId="7" xfId="1" applyFont="1" applyFill="1" applyBorder="1" applyAlignment="1">
      <alignment horizontal="left" vertical="top" wrapText="1"/>
    </xf>
    <xf numFmtId="0" fontId="4" fillId="0" borderId="0" xfId="2" applyFont="1" applyFill="1" applyAlignment="1">
      <alignment horizontal="left" vertical="top" wrapText="1"/>
    </xf>
    <xf numFmtId="164" fontId="3" fillId="0" borderId="7" xfId="2" applyNumberFormat="1" applyFont="1" applyFill="1" applyBorder="1" applyAlignment="1">
      <alignment horizontal="center" vertical="center" wrapText="1"/>
    </xf>
    <xf numFmtId="164" fontId="3" fillId="0" borderId="8" xfId="2" applyNumberFormat="1" applyFont="1" applyFill="1" applyBorder="1" applyAlignment="1">
      <alignment horizontal="center" vertical="center" wrapText="1"/>
    </xf>
    <xf numFmtId="164" fontId="3" fillId="0" borderId="9" xfId="2" applyNumberFormat="1" applyFont="1" applyFill="1" applyBorder="1" applyAlignment="1">
      <alignment horizontal="center" vertical="center" wrapText="1"/>
    </xf>
    <xf numFmtId="0" fontId="9" fillId="0" borderId="0" xfId="2" applyFont="1" applyFill="1" applyAlignment="1">
      <alignment horizontal="left" vertical="top" wrapText="1"/>
    </xf>
    <xf numFmtId="0" fontId="4" fillId="0" borderId="0" xfId="2" applyFont="1" applyFill="1" applyAlignment="1">
      <alignment horizontal="center" vertical="center" wrapText="1"/>
    </xf>
    <xf numFmtId="4" fontId="4" fillId="0" borderId="0" xfId="2" applyNumberFormat="1" applyFont="1" applyFill="1" applyAlignment="1">
      <alignment horizontal="center" vertical="center" wrapText="1"/>
    </xf>
    <xf numFmtId="4" fontId="4" fillId="0" borderId="0" xfId="2" applyNumberFormat="1" applyFont="1" applyFill="1" applyAlignment="1">
      <alignment horizontal="left" vertical="top" wrapText="1"/>
    </xf>
    <xf numFmtId="4" fontId="3" fillId="0" borderId="21" xfId="1" applyNumberFormat="1" applyFont="1" applyFill="1" applyBorder="1" applyAlignment="1">
      <alignment horizontal="center" vertical="center" wrapText="1"/>
    </xf>
    <xf numFmtId="0" fontId="4" fillId="0" borderId="10" xfId="2" applyFont="1" applyFill="1" applyBorder="1" applyAlignment="1">
      <alignment horizontal="center" vertical="center" wrapText="1"/>
    </xf>
    <xf numFmtId="0" fontId="4" fillId="0" borderId="14" xfId="2" applyFont="1" applyFill="1" applyBorder="1" applyAlignment="1">
      <alignment horizontal="left" vertical="top" wrapText="1"/>
    </xf>
    <xf numFmtId="0" fontId="4" fillId="0" borderId="15" xfId="2" applyFont="1" applyFill="1" applyBorder="1" applyAlignment="1">
      <alignment horizontal="center" vertical="top" wrapText="1"/>
    </xf>
    <xf numFmtId="4" fontId="3" fillId="0" borderId="15" xfId="2" applyNumberFormat="1" applyFont="1" applyFill="1" applyBorder="1" applyAlignment="1">
      <alignment horizontal="center" vertical="center" wrapText="1"/>
    </xf>
    <xf numFmtId="4" fontId="3" fillId="0" borderId="16" xfId="2" applyNumberFormat="1" applyFont="1" applyFill="1" applyBorder="1" applyAlignment="1">
      <alignment horizontal="center" vertical="center" wrapText="1"/>
    </xf>
    <xf numFmtId="49" fontId="4" fillId="0" borderId="14" xfId="1" applyNumberFormat="1" applyFont="1" applyFill="1" applyBorder="1" applyAlignment="1">
      <alignment horizontal="center" vertical="center" wrapText="1"/>
    </xf>
    <xf numFmtId="4" fontId="3" fillId="0" borderId="15" xfId="0" applyNumberFormat="1" applyFont="1" applyFill="1" applyBorder="1" applyAlignment="1">
      <alignment horizontal="center" vertical="center"/>
    </xf>
    <xf numFmtId="0" fontId="4" fillId="0" borderId="14" xfId="2" applyFont="1" applyFill="1" applyBorder="1" applyAlignment="1">
      <alignment horizontal="center" wrapText="1"/>
    </xf>
    <xf numFmtId="0" fontId="3" fillId="0" borderId="15" xfId="0" applyFont="1" applyFill="1" applyBorder="1" applyAlignment="1">
      <alignment horizontal="center" vertical="center"/>
    </xf>
    <xf numFmtId="0" fontId="3" fillId="0" borderId="15" xfId="0" applyFont="1" applyFill="1" applyBorder="1" applyAlignment="1">
      <alignment horizontal="center" vertical="center" wrapText="1"/>
    </xf>
    <xf numFmtId="0" fontId="3" fillId="0" borderId="22" xfId="2" applyFont="1" applyFill="1" applyBorder="1" applyAlignment="1">
      <alignment horizontal="center" vertical="center" wrapText="1"/>
    </xf>
    <xf numFmtId="0" fontId="3" fillId="0" borderId="14" xfId="2" applyFont="1" applyFill="1" applyBorder="1" applyAlignment="1">
      <alignment horizontal="center" vertical="center" wrapText="1"/>
    </xf>
    <xf numFmtId="0" fontId="3" fillId="0" borderId="15" xfId="2" applyFont="1" applyFill="1" applyBorder="1" applyAlignment="1">
      <alignment horizontal="left" vertical="center"/>
    </xf>
    <xf numFmtId="0" fontId="3" fillId="0" borderId="27" xfId="2" applyFont="1" applyFill="1" applyBorder="1" applyAlignment="1">
      <alignment horizontal="center" vertical="center" wrapText="1"/>
    </xf>
    <xf numFmtId="0" fontId="3" fillId="0" borderId="15" xfId="2" applyFont="1" applyFill="1" applyBorder="1" applyAlignment="1">
      <alignment horizontal="left" vertical="center" wrapText="1"/>
    </xf>
    <xf numFmtId="0" fontId="3" fillId="0" borderId="28" xfId="2" applyFont="1" applyFill="1" applyBorder="1" applyAlignment="1">
      <alignment horizontal="left" vertical="center"/>
    </xf>
    <xf numFmtId="0" fontId="3" fillId="0" borderId="20" xfId="2" applyFont="1" applyFill="1" applyBorder="1" applyAlignment="1">
      <alignment horizontal="center" vertical="center" wrapText="1"/>
    </xf>
    <xf numFmtId="0" fontId="3" fillId="0" borderId="21" xfId="2" applyFont="1" applyFill="1" applyBorder="1" applyAlignment="1">
      <alignment horizontal="left" vertical="center"/>
    </xf>
    <xf numFmtId="4" fontId="3" fillId="0" borderId="21" xfId="2" applyNumberFormat="1" applyFont="1" applyFill="1" applyBorder="1" applyAlignment="1">
      <alignment horizontal="center" vertical="center" wrapText="1"/>
    </xf>
    <xf numFmtId="4" fontId="3" fillId="0" borderId="26" xfId="2" applyNumberFormat="1" applyFont="1" applyFill="1" applyBorder="1" applyAlignment="1">
      <alignment horizontal="center" vertical="center" wrapText="1"/>
    </xf>
    <xf numFmtId="166" fontId="9" fillId="0" borderId="0" xfId="1" applyNumberFormat="1" applyFont="1" applyFill="1" applyBorder="1" applyAlignment="1">
      <alignment wrapText="1"/>
    </xf>
    <xf numFmtId="166" fontId="10" fillId="0" borderId="0" xfId="1" applyNumberFormat="1" applyFont="1" applyFill="1" applyAlignment="1">
      <alignment horizontal="left" vertical="top" wrapText="1"/>
    </xf>
    <xf numFmtId="166" fontId="4" fillId="0" borderId="0" xfId="2" applyNumberFormat="1" applyFont="1" applyFill="1" applyAlignment="1">
      <alignment horizontal="left" vertical="top" wrapText="1"/>
    </xf>
    <xf numFmtId="166" fontId="5" fillId="0" borderId="0" xfId="0" applyNumberFormat="1" applyFont="1" applyFill="1"/>
    <xf numFmtId="0" fontId="11" fillId="0" borderId="0" xfId="0" applyFont="1" applyFill="1"/>
    <xf numFmtId="0" fontId="9" fillId="0" borderId="0" xfId="0" applyFont="1" applyFill="1" applyAlignment="1">
      <alignment wrapText="1"/>
    </xf>
    <xf numFmtId="0" fontId="12" fillId="0" borderId="0" xfId="0" applyFont="1" applyFill="1" applyAlignment="1">
      <alignment horizontal="right"/>
    </xf>
    <xf numFmtId="0" fontId="12" fillId="0" borderId="0" xfId="0" applyFont="1" applyFill="1" applyAlignment="1">
      <alignment wrapText="1"/>
    </xf>
    <xf numFmtId="4" fontId="3" fillId="0" borderId="28" xfId="2" applyNumberFormat="1" applyFont="1" applyFill="1" applyBorder="1" applyAlignment="1">
      <alignment horizontal="center" vertical="center" wrapText="1"/>
    </xf>
    <xf numFmtId="0" fontId="12" fillId="0" borderId="0" xfId="0" applyFont="1" applyFill="1" applyAlignment="1">
      <alignment horizontal="right" wrapText="1"/>
    </xf>
    <xf numFmtId="0" fontId="3" fillId="0" borderId="23" xfId="2" applyFont="1" applyFill="1" applyBorder="1" applyAlignment="1">
      <alignment horizontal="center" vertical="center" wrapText="1"/>
    </xf>
    <xf numFmtId="0" fontId="3" fillId="0" borderId="24" xfId="2" applyFont="1" applyFill="1" applyBorder="1" applyAlignment="1">
      <alignment horizontal="center" vertical="center" wrapText="1"/>
    </xf>
    <xf numFmtId="0" fontId="3" fillId="0" borderId="25" xfId="2" applyFont="1" applyFill="1" applyBorder="1" applyAlignment="1">
      <alignment horizontal="center" vertical="center" wrapText="1"/>
    </xf>
    <xf numFmtId="0" fontId="8" fillId="0" borderId="0" xfId="1" applyFont="1" applyFill="1" applyBorder="1" applyAlignment="1">
      <alignment horizontal="center" wrapText="1"/>
    </xf>
    <xf numFmtId="0" fontId="3" fillId="0" borderId="1" xfId="2" applyFont="1" applyFill="1" applyBorder="1" applyAlignment="1">
      <alignment horizontal="center" vertical="center" wrapText="1"/>
    </xf>
    <xf numFmtId="0" fontId="3" fillId="0" borderId="6" xfId="2" applyFont="1" applyFill="1" applyBorder="1" applyAlignment="1">
      <alignment horizontal="center" vertical="center" wrapText="1"/>
    </xf>
    <xf numFmtId="9" fontId="3" fillId="0" borderId="2" xfId="3" applyFont="1" applyFill="1" applyBorder="1" applyAlignment="1">
      <alignment horizontal="center" vertical="center" wrapText="1"/>
    </xf>
    <xf numFmtId="9" fontId="3" fillId="0" borderId="7" xfId="3" applyFont="1" applyFill="1" applyBorder="1" applyAlignment="1">
      <alignment horizontal="center" vertical="center" wrapText="1"/>
    </xf>
    <xf numFmtId="0" fontId="3" fillId="0" borderId="3" xfId="2" applyFont="1" applyFill="1" applyBorder="1" applyAlignment="1">
      <alignment horizontal="center" vertical="top" wrapText="1"/>
    </xf>
    <xf numFmtId="0" fontId="3" fillId="0" borderId="4" xfId="2" applyFont="1" applyFill="1" applyBorder="1" applyAlignment="1">
      <alignment horizontal="center" vertical="top" wrapText="1"/>
    </xf>
    <xf numFmtId="0" fontId="3" fillId="0" borderId="5" xfId="2" applyFont="1" applyFill="1" applyBorder="1" applyAlignment="1">
      <alignment horizontal="center" vertical="top" wrapText="1"/>
    </xf>
    <xf numFmtId="0" fontId="3" fillId="0" borderId="17" xfId="1" applyFont="1" applyFill="1" applyBorder="1" applyAlignment="1">
      <alignment horizontal="center" vertical="center" wrapText="1"/>
    </xf>
    <xf numFmtId="0" fontId="3" fillId="0" borderId="18" xfId="1" applyFont="1" applyFill="1" applyBorder="1" applyAlignment="1">
      <alignment horizontal="center" vertical="center" wrapText="1"/>
    </xf>
    <xf numFmtId="0" fontId="3" fillId="0" borderId="19" xfId="1" applyFont="1" applyFill="1" applyBorder="1" applyAlignment="1">
      <alignment horizontal="center" vertical="center" wrapText="1"/>
    </xf>
    <xf numFmtId="0" fontId="3" fillId="0" borderId="11" xfId="2" applyFont="1" applyFill="1" applyBorder="1" applyAlignment="1">
      <alignment horizontal="center" vertical="center" wrapText="1"/>
    </xf>
    <xf numFmtId="0" fontId="3" fillId="0" borderId="12" xfId="2" applyFont="1" applyFill="1" applyBorder="1" applyAlignment="1">
      <alignment horizontal="center" vertical="center" wrapText="1"/>
    </xf>
    <xf numFmtId="0" fontId="3" fillId="0" borderId="13" xfId="2" applyFont="1" applyFill="1" applyBorder="1" applyAlignment="1">
      <alignment horizontal="center" vertical="center" wrapText="1"/>
    </xf>
    <xf numFmtId="0" fontId="3" fillId="0" borderId="17" xfId="2" applyFont="1" applyFill="1" applyBorder="1" applyAlignment="1">
      <alignment horizontal="center" vertical="center" wrapText="1"/>
    </xf>
    <xf numFmtId="0" fontId="3" fillId="0" borderId="18" xfId="2" applyFont="1" applyFill="1" applyBorder="1" applyAlignment="1">
      <alignment horizontal="center" vertical="center" wrapText="1"/>
    </xf>
    <xf numFmtId="0" fontId="3" fillId="0" borderId="19" xfId="2" applyFont="1" applyFill="1" applyBorder="1" applyAlignment="1">
      <alignment horizontal="center" vertical="center" wrapText="1"/>
    </xf>
    <xf numFmtId="0" fontId="3" fillId="0" borderId="17" xfId="1" applyFont="1" applyFill="1" applyBorder="1" applyAlignment="1">
      <alignment horizontal="center" vertical="center"/>
    </xf>
    <xf numFmtId="0" fontId="3" fillId="0" borderId="18" xfId="1" applyFont="1" applyFill="1" applyBorder="1" applyAlignment="1">
      <alignment horizontal="center" vertical="center"/>
    </xf>
    <xf numFmtId="0" fontId="3" fillId="0" borderId="19" xfId="1" applyFont="1" applyFill="1" applyBorder="1" applyAlignment="1">
      <alignment horizontal="center" vertical="center"/>
    </xf>
    <xf numFmtId="4" fontId="3" fillId="0" borderId="17" xfId="1" applyNumberFormat="1" applyFont="1" applyFill="1" applyBorder="1" applyAlignment="1">
      <alignment horizontal="center" vertical="center" wrapText="1"/>
    </xf>
    <xf numFmtId="4" fontId="3" fillId="0" borderId="18" xfId="1" applyNumberFormat="1" applyFont="1" applyFill="1" applyBorder="1" applyAlignment="1">
      <alignment horizontal="center" vertical="center" wrapText="1"/>
    </xf>
    <xf numFmtId="4" fontId="3" fillId="0" borderId="19" xfId="1" applyNumberFormat="1" applyFont="1" applyFill="1" applyBorder="1" applyAlignment="1">
      <alignment horizontal="center" vertical="center" wrapText="1"/>
    </xf>
    <xf numFmtId="0" fontId="13" fillId="0" borderId="0" xfId="0" applyFont="1" applyFill="1"/>
    <xf numFmtId="0" fontId="4" fillId="0" borderId="0" xfId="1" applyFont="1" applyFill="1" applyBorder="1" applyAlignment="1">
      <alignment wrapText="1"/>
    </xf>
    <xf numFmtId="0" fontId="4" fillId="0" borderId="0" xfId="1" applyFont="1" applyFill="1" applyBorder="1" applyAlignment="1">
      <alignment horizontal="right" vertical="top" wrapText="1"/>
    </xf>
  </cellXfs>
  <cellStyles count="48">
    <cellStyle name="Обычный" xfId="0" builtinId="0"/>
    <cellStyle name="Обычный 2" xfId="4"/>
    <cellStyle name="Обычный 2 2" xfId="5"/>
    <cellStyle name="Обычный 2 3" xfId="6"/>
    <cellStyle name="Обычный 3" xfId="7"/>
    <cellStyle name="Обычный 3 2" xfId="8"/>
    <cellStyle name="Обычный 3 2 2" xfId="9"/>
    <cellStyle name="Обычный 3 3" xfId="10"/>
    <cellStyle name="Обычный 3 3 2" xfId="1"/>
    <cellStyle name="Обычный 3 4" xfId="2"/>
    <cellStyle name="Обычный 3 5" xfId="11"/>
    <cellStyle name="Обычный 4" xfId="12"/>
    <cellStyle name="Обычный 5" xfId="13"/>
    <cellStyle name="Обычный Лена" xfId="14"/>
    <cellStyle name="Процентный 2" xfId="3"/>
    <cellStyle name="Финансовый 10" xfId="15"/>
    <cellStyle name="Финансовый 11" xfId="16"/>
    <cellStyle name="Финансовый 12" xfId="17"/>
    <cellStyle name="Финансовый 13" xfId="18"/>
    <cellStyle name="Финансовый 14" xfId="19"/>
    <cellStyle name="Финансовый 15" xfId="20"/>
    <cellStyle name="Финансовый 16" xfId="21"/>
    <cellStyle name="Финансовый 17" xfId="22"/>
    <cellStyle name="Финансовый 18" xfId="23"/>
    <cellStyle name="Финансовый 19" xfId="24"/>
    <cellStyle name="Финансовый 2" xfId="25"/>
    <cellStyle name="Финансовый 20" xfId="26"/>
    <cellStyle name="Финансовый 21" xfId="27"/>
    <cellStyle name="Финансовый 22" xfId="28"/>
    <cellStyle name="Финансовый 23" xfId="29"/>
    <cellStyle name="Финансовый 24" xfId="30"/>
    <cellStyle name="Финансовый 25" xfId="31"/>
    <cellStyle name="Финансовый 26" xfId="32"/>
    <cellStyle name="Финансовый 27" xfId="33"/>
    <cellStyle name="Финансовый 28" xfId="34"/>
    <cellStyle name="Финансовый 29" xfId="35"/>
    <cellStyle name="Финансовый 3" xfId="36"/>
    <cellStyle name="Финансовый 3 2" xfId="37"/>
    <cellStyle name="Финансовый 30" xfId="38"/>
    <cellStyle name="Финансовый 31" xfId="39"/>
    <cellStyle name="Финансовый 32" xfId="40"/>
    <cellStyle name="Финансовый 33" xfId="41"/>
    <cellStyle name="Финансовый 4" xfId="42"/>
    <cellStyle name="Финансовый 5" xfId="43"/>
    <cellStyle name="Финансовый 6" xfId="44"/>
    <cellStyle name="Финансовый 7" xfId="45"/>
    <cellStyle name="Финансовый 8" xfId="46"/>
    <cellStyle name="Финансовый 9" xfId="4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atmanov\&#1084;&#1086;&#1080;%20&#1076;&#1086;&#1082;&#1091;&#1084;&#1077;&#1085;&#1090;\&#1052;&#1086;&#1080;%20&#1076;&#1086;&#1082;&#1091;&#1084;&#1077;&#1085;&#1090;&#1099;\Reports\Territoriol%20program\Archive%20of%20Program\&#1058;&#1055;&#1043;&#1043;%20&#1042;&#1072;&#1088;&#1080;&#1072;&#1085;&#1090;%20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k-popova\Doc\TMP\Rar$DI00.152\_LPU_F_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Параметры"/>
      <sheetName val="Настройка"/>
      <sheetName val="Ст_ВедСеть"/>
      <sheetName val="Ам_ВедСеть"/>
      <sheetName val="Ст_Пок_Рос"/>
      <sheetName val="Ст_КД_Рос"/>
      <sheetName val="Ст_КДЖ_Нор"/>
      <sheetName val="Ст_КД_Нор"/>
      <sheetName val="Ст_Ур_Сл"/>
      <sheetName val="Ст_Ур_УрК"/>
      <sheetName val="Ст_Ур_УрГ"/>
      <sheetName val="Ст_Ур_УрС"/>
      <sheetName val="Ст_СУр_УрК"/>
      <sheetName val="Ст_СУр_УрГ"/>
      <sheetName val="Ст_СУр_УрС"/>
      <sheetName val="Ст_СДл_УрК"/>
      <sheetName val="Ст_СДл_УрГ"/>
      <sheetName val="Ст_СДл_УрС"/>
      <sheetName val="Ст_Дл_Пл"/>
      <sheetName val="Ст_КД_Пл"/>
      <sheetName val="Ст_КД_Деф"/>
      <sheetName val="Ст_КД_Пер"/>
      <sheetName val="Ам_Пос_Нов"/>
      <sheetName val="Амб_Пос_Рос"/>
      <sheetName val="Амб_Пос_Суб"/>
      <sheetName val="Амб_Пос_Фак"/>
      <sheetName val="Амб_Пос_Пл"/>
      <sheetName val="СЗТ_Пок_Рос"/>
      <sheetName val="СЗТ_Об_Фак"/>
      <sheetName val="СЗТ_Об_Пл"/>
      <sheetName val="СМП_Пок_Рос"/>
      <sheetName val="СМП_Об_Фак"/>
      <sheetName val="СМП_Об_Пл"/>
      <sheetName val="Cost_Ratio_R"/>
      <sheetName val="Cost_Ratio_S"/>
      <sheetName val="Cost_Ratio_C"/>
      <sheetName val="Hosp_Cost"/>
      <sheetName val="Cost_OP_Rat_R"/>
      <sheetName val="Cost_OP_Rat_S"/>
      <sheetName val="Cost_OP_Rat_C"/>
      <sheetName val="OP_Cost"/>
      <sheetName val="Bud_Code"/>
      <sheetName val="Bud_Pie"/>
      <sheetName val="Prof_Dist"/>
      <sheetName val="Vis_Dist"/>
      <sheetName val="IPRep_Dist"/>
      <sheetName val="ACare_Dist"/>
      <sheetName val="Tot_Calc"/>
      <sheetName val="Ratify_Prg"/>
    </sheetNames>
    <sheetDataSet>
      <sheetData sheetId="0">
        <row r="8">
          <cell r="A8" t="str">
            <v>Хабаровский край</v>
          </cell>
        </row>
        <row r="18">
          <cell r="K18" t="str">
            <v>края</v>
          </cell>
        </row>
        <row r="70">
          <cell r="S70">
            <v>2002</v>
          </cell>
        </row>
      </sheetData>
      <sheetData sheetId="1">
        <row r="10">
          <cell r="C10">
            <v>1495</v>
          </cell>
        </row>
        <row r="17">
          <cell r="C17">
            <v>1495</v>
          </cell>
        </row>
        <row r="18">
          <cell r="C18">
            <v>1495</v>
          </cell>
        </row>
        <row r="19">
          <cell r="C19">
            <v>1495</v>
          </cell>
        </row>
        <row r="20">
          <cell r="C20">
            <v>1495</v>
          </cell>
        </row>
        <row r="37">
          <cell r="C37">
            <v>92.8</v>
          </cell>
        </row>
        <row r="38">
          <cell r="C38">
            <v>26.725490196078432</v>
          </cell>
        </row>
        <row r="39">
          <cell r="C39">
            <v>137.15294117647056</v>
          </cell>
        </row>
        <row r="40">
          <cell r="C40">
            <v>408.1</v>
          </cell>
        </row>
        <row r="42">
          <cell r="C42">
            <v>1.778</v>
          </cell>
        </row>
        <row r="51">
          <cell r="C51">
            <v>1.0189999999999999</v>
          </cell>
        </row>
        <row r="52">
          <cell r="C52">
            <v>0.997</v>
          </cell>
        </row>
        <row r="53">
          <cell r="C53">
            <v>0.98899999999999999</v>
          </cell>
        </row>
        <row r="54">
          <cell r="C54">
            <v>1</v>
          </cell>
        </row>
        <row r="55">
          <cell r="C55">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sheetData sheetId="31" refreshError="1"/>
      <sheetData sheetId="32" refreshError="1"/>
      <sheetData sheetId="33"/>
      <sheetData sheetId="34" refreshError="1"/>
      <sheetData sheetId="35" refreshError="1"/>
      <sheetData sheetId="36" refreshError="1"/>
      <sheetData sheetId="37"/>
      <sheetData sheetId="38" refreshError="1"/>
      <sheetData sheetId="39" refreshError="1"/>
      <sheetData sheetId="40" refreshError="1"/>
      <sheetData sheetId="41"/>
      <sheetData sheetId="42"/>
      <sheetData sheetId="43"/>
      <sheetData sheetId="44"/>
      <sheetData sheetId="45"/>
      <sheetData sheetId="46"/>
      <sheetData sheetId="47"/>
      <sheetData sheetId="48"/>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D_ Sol"/>
      <sheetName val="2D_Sol"/>
      <sheetName val="3D- SOL"/>
      <sheetName val="1D_Gorin"/>
      <sheetName val="2D-Gorin"/>
      <sheetName val="3D_ Gorin"/>
      <sheetName val="AMULAT"/>
      <sheetName val="Лист1"/>
      <sheetName val="Лист2"/>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2"/>
  <sheetViews>
    <sheetView tabSelected="1" view="pageBreakPreview" zoomScale="115" zoomScaleNormal="130" zoomScaleSheetLayoutView="115" workbookViewId="0">
      <selection activeCell="I3" sqref="I3"/>
    </sheetView>
  </sheetViews>
  <sheetFormatPr defaultColWidth="9.140625" defaultRowHeight="15" x14ac:dyDescent="0.25"/>
  <cols>
    <col min="1" max="1" width="6.140625" style="4" customWidth="1"/>
    <col min="2" max="2" width="38.140625" style="4" customWidth="1"/>
    <col min="3" max="7" width="11.140625" style="4" customWidth="1"/>
    <col min="8" max="8" width="13" style="4" customWidth="1"/>
    <col min="9" max="9" width="10.5703125" style="48" customWidth="1"/>
    <col min="10" max="10" width="12.7109375" style="4" bestFit="1" customWidth="1"/>
    <col min="11" max="11" width="9.140625" style="4"/>
    <col min="12" max="12" width="13.140625" style="4" bestFit="1" customWidth="1"/>
    <col min="13" max="16384" width="9.140625" style="4"/>
  </cols>
  <sheetData>
    <row r="1" spans="1:16" s="49" customFormat="1" ht="18.75" x14ac:dyDescent="0.3">
      <c r="C1" s="50"/>
      <c r="D1" s="81"/>
      <c r="E1" s="81"/>
      <c r="F1" s="81"/>
      <c r="G1" s="51" t="s">
        <v>107</v>
      </c>
    </row>
    <row r="2" spans="1:16" s="49" customFormat="1" ht="37.15" customHeight="1" x14ac:dyDescent="0.3">
      <c r="C2" s="52"/>
      <c r="D2" s="54" t="s">
        <v>106</v>
      </c>
      <c r="E2" s="54"/>
      <c r="F2" s="54"/>
      <c r="G2" s="54"/>
    </row>
    <row r="3" spans="1:16" s="9" customFormat="1" ht="49.5" customHeight="1" x14ac:dyDescent="0.3">
      <c r="D3" s="82"/>
      <c r="E3" s="83" t="s">
        <v>108</v>
      </c>
      <c r="F3" s="83"/>
      <c r="G3" s="83"/>
      <c r="I3" s="45"/>
      <c r="K3" s="10"/>
      <c r="L3" s="10"/>
      <c r="M3" s="10"/>
      <c r="N3" s="10"/>
    </row>
    <row r="4" spans="1:16" s="9" customFormat="1" ht="29.45" customHeight="1" x14ac:dyDescent="0.3">
      <c r="B4" s="58" t="s">
        <v>0</v>
      </c>
      <c r="C4" s="58"/>
      <c r="D4" s="58"/>
      <c r="E4" s="58"/>
      <c r="F4" s="58"/>
      <c r="G4" s="58"/>
      <c r="I4" s="45"/>
      <c r="M4" s="10"/>
      <c r="N4" s="10"/>
      <c r="O4" s="10"/>
      <c r="P4" s="10"/>
    </row>
    <row r="5" spans="1:16" s="9" customFormat="1" ht="18.600000000000001" thickBot="1" x14ac:dyDescent="0.4">
      <c r="B5" s="11"/>
      <c r="C5" s="11"/>
      <c r="D5" s="11"/>
      <c r="E5" s="11"/>
      <c r="F5" s="11"/>
      <c r="G5" s="12"/>
      <c r="I5" s="45"/>
      <c r="M5" s="10"/>
      <c r="N5" s="10"/>
      <c r="O5" s="10"/>
      <c r="P5" s="10"/>
    </row>
    <row r="6" spans="1:16" s="13" customFormat="1" ht="20.25" hidden="1" customHeight="1" thickBot="1" x14ac:dyDescent="0.35">
      <c r="C6" s="14"/>
      <c r="D6" s="15">
        <v>1.4</v>
      </c>
      <c r="E6" s="15">
        <v>1.68</v>
      </c>
      <c r="F6" s="15">
        <v>2.23</v>
      </c>
      <c r="G6" s="15">
        <v>2.57</v>
      </c>
      <c r="I6" s="46"/>
    </row>
    <row r="7" spans="1:16" ht="18.600000000000001" customHeight="1" thickBot="1" x14ac:dyDescent="0.3">
      <c r="A7" s="59" t="s">
        <v>1</v>
      </c>
      <c r="B7" s="61" t="s">
        <v>2</v>
      </c>
      <c r="C7" s="59" t="s">
        <v>3</v>
      </c>
      <c r="D7" s="63" t="s">
        <v>92</v>
      </c>
      <c r="E7" s="64"/>
      <c r="F7" s="64"/>
      <c r="G7" s="65"/>
      <c r="H7" s="16"/>
      <c r="I7" s="47"/>
      <c r="J7" s="16"/>
      <c r="K7" s="16"/>
      <c r="L7" s="16"/>
      <c r="M7" s="16"/>
      <c r="N7" s="16"/>
      <c r="O7" s="16"/>
      <c r="P7" s="16"/>
    </row>
    <row r="8" spans="1:16" ht="40.9" customHeight="1" thickBot="1" x14ac:dyDescent="0.3">
      <c r="A8" s="60"/>
      <c r="B8" s="62"/>
      <c r="C8" s="60"/>
      <c r="D8" s="17" t="s">
        <v>4</v>
      </c>
      <c r="E8" s="18" t="s">
        <v>5</v>
      </c>
      <c r="F8" s="18" t="s">
        <v>6</v>
      </c>
      <c r="G8" s="19" t="s">
        <v>7</v>
      </c>
      <c r="H8" s="16"/>
      <c r="I8" s="47"/>
      <c r="J8" s="16"/>
      <c r="K8" s="16"/>
      <c r="L8" s="16"/>
      <c r="M8" s="16"/>
      <c r="N8" s="16"/>
      <c r="O8" s="16"/>
      <c r="P8" s="16"/>
    </row>
    <row r="9" spans="1:16" ht="54.75" customHeight="1" x14ac:dyDescent="0.25">
      <c r="A9" s="25">
        <v>1</v>
      </c>
      <c r="B9" s="69" t="s">
        <v>96</v>
      </c>
      <c r="C9" s="70"/>
      <c r="D9" s="70"/>
      <c r="E9" s="70"/>
      <c r="F9" s="70"/>
      <c r="G9" s="71"/>
      <c r="H9" s="16"/>
      <c r="I9" s="47"/>
      <c r="J9" s="16"/>
      <c r="K9" s="16"/>
      <c r="L9" s="16"/>
      <c r="M9" s="16"/>
      <c r="N9" s="16"/>
      <c r="O9" s="16"/>
      <c r="P9" s="16"/>
    </row>
    <row r="10" spans="1:16" ht="20.45" customHeight="1" x14ac:dyDescent="0.3">
      <c r="A10" s="26"/>
      <c r="B10" s="27" t="s">
        <v>8</v>
      </c>
      <c r="C10" s="28">
        <v>4563.57</v>
      </c>
      <c r="D10" s="28">
        <f>ROUND($C10*$D$6,2)</f>
        <v>6389</v>
      </c>
      <c r="E10" s="28">
        <f>ROUND($C10*$E$6,2)</f>
        <v>7666.8</v>
      </c>
      <c r="F10" s="28">
        <f>ROUND($C10*$F$6,2)</f>
        <v>10176.76</v>
      </c>
      <c r="G10" s="29">
        <f>ROUND($C10*$G$6,2)</f>
        <v>11728.37</v>
      </c>
      <c r="H10" s="16"/>
      <c r="I10" s="47"/>
      <c r="J10" s="16"/>
      <c r="K10" s="16"/>
      <c r="L10" s="16"/>
      <c r="M10" s="16"/>
      <c r="N10" s="16"/>
      <c r="O10" s="16"/>
      <c r="P10" s="16"/>
    </row>
    <row r="11" spans="1:16" ht="65.25" customHeight="1" x14ac:dyDescent="0.25">
      <c r="A11" s="30" t="s">
        <v>30</v>
      </c>
      <c r="B11" s="72" t="s">
        <v>97</v>
      </c>
      <c r="C11" s="73"/>
      <c r="D11" s="73"/>
      <c r="E11" s="73"/>
      <c r="F11" s="73"/>
      <c r="G11" s="74"/>
      <c r="H11" s="16"/>
      <c r="I11" s="47"/>
      <c r="J11" s="16"/>
      <c r="K11" s="16"/>
      <c r="L11" s="16"/>
      <c r="M11" s="16"/>
      <c r="N11" s="16"/>
      <c r="O11" s="16"/>
      <c r="P11" s="16"/>
    </row>
    <row r="12" spans="1:16" ht="19.149999999999999" customHeight="1" x14ac:dyDescent="0.3">
      <c r="A12" s="26"/>
      <c r="B12" s="27" t="s">
        <v>8</v>
      </c>
      <c r="C12" s="31">
        <v>4818.54</v>
      </c>
      <c r="D12" s="28">
        <f>ROUND($C12*$D$6,2)</f>
        <v>6745.96</v>
      </c>
      <c r="E12" s="28">
        <f>ROUND($C12*$E$6,2)</f>
        <v>8095.15</v>
      </c>
      <c r="F12" s="28">
        <f>ROUND($C12*$F$6,2)</f>
        <v>10745.34</v>
      </c>
      <c r="G12" s="29">
        <f>ROUND($C12*$G$6,2)</f>
        <v>12383.65</v>
      </c>
      <c r="H12" s="16"/>
      <c r="I12" s="47"/>
      <c r="J12" s="16"/>
      <c r="K12" s="16"/>
      <c r="L12" s="16"/>
      <c r="M12" s="16"/>
      <c r="N12" s="16"/>
      <c r="O12" s="16"/>
      <c r="P12" s="16"/>
    </row>
    <row r="13" spans="1:16" ht="65.25" customHeight="1" x14ac:dyDescent="0.25">
      <c r="A13" s="30" t="s">
        <v>93</v>
      </c>
      <c r="B13" s="72" t="s">
        <v>29</v>
      </c>
      <c r="C13" s="73"/>
      <c r="D13" s="73"/>
      <c r="E13" s="73"/>
      <c r="F13" s="73"/>
      <c r="G13" s="74"/>
      <c r="H13" s="16"/>
      <c r="I13" s="47"/>
      <c r="J13" s="16"/>
      <c r="K13" s="16"/>
      <c r="L13" s="16"/>
      <c r="M13" s="16"/>
      <c r="N13" s="16"/>
      <c r="O13" s="16"/>
      <c r="P13" s="16"/>
    </row>
    <row r="14" spans="1:16" ht="19.149999999999999" customHeight="1" x14ac:dyDescent="0.3">
      <c r="A14" s="26"/>
      <c r="B14" s="27" t="s">
        <v>8</v>
      </c>
      <c r="C14" s="31">
        <v>5506.91</v>
      </c>
      <c r="D14" s="28">
        <f>ROUND($C14*$D$6,2)</f>
        <v>7709.67</v>
      </c>
      <c r="E14" s="28">
        <f>ROUND($C14*$E$6,2)</f>
        <v>9251.61</v>
      </c>
      <c r="F14" s="28">
        <f>ROUND($C14*$F$6,2)</f>
        <v>12280.41</v>
      </c>
      <c r="G14" s="29">
        <f>ROUND($C14*$G$6,2)</f>
        <v>14152.76</v>
      </c>
      <c r="H14" s="16"/>
      <c r="I14" s="47"/>
      <c r="J14" s="16"/>
      <c r="K14" s="16"/>
      <c r="L14" s="16"/>
      <c r="M14" s="16"/>
      <c r="N14" s="16"/>
      <c r="O14" s="16"/>
      <c r="P14" s="16"/>
    </row>
    <row r="15" spans="1:16" ht="22.9" customHeight="1" x14ac:dyDescent="0.25">
      <c r="A15" s="5">
        <v>2</v>
      </c>
      <c r="B15" s="75" t="s">
        <v>99</v>
      </c>
      <c r="C15" s="76"/>
      <c r="D15" s="76"/>
      <c r="E15" s="76"/>
      <c r="F15" s="76"/>
      <c r="G15" s="77"/>
      <c r="H15" s="16"/>
      <c r="I15" s="47"/>
      <c r="J15" s="16"/>
      <c r="K15" s="16"/>
      <c r="L15" s="16"/>
      <c r="M15" s="16"/>
      <c r="N15" s="16"/>
      <c r="O15" s="16"/>
      <c r="P15" s="16"/>
    </row>
    <row r="16" spans="1:16" ht="19.5" customHeight="1" x14ac:dyDescent="0.25">
      <c r="A16" s="32"/>
      <c r="B16" s="33" t="s">
        <v>33</v>
      </c>
      <c r="C16" s="31">
        <v>1098.7</v>
      </c>
      <c r="D16" s="28">
        <f>ROUND($C16*$D$6,2)</f>
        <v>1538.18</v>
      </c>
      <c r="E16" s="28">
        <f>ROUND($C16*$E$6,2)</f>
        <v>1845.82</v>
      </c>
      <c r="F16" s="28">
        <f>ROUND($C16*$F$6,2)</f>
        <v>2450.1</v>
      </c>
      <c r="G16" s="29">
        <f>ROUND($C16*$G$6,2)</f>
        <v>2823.66</v>
      </c>
      <c r="H16" s="21"/>
      <c r="I16" s="47"/>
      <c r="J16" s="16"/>
      <c r="K16" s="16"/>
      <c r="L16" s="16"/>
      <c r="M16" s="16"/>
      <c r="N16" s="16"/>
      <c r="O16" s="16"/>
      <c r="P16" s="16"/>
    </row>
    <row r="17" spans="1:16" ht="19.5" customHeight="1" x14ac:dyDescent="0.25">
      <c r="A17" s="32"/>
      <c r="B17" s="33" t="s">
        <v>34</v>
      </c>
      <c r="C17" s="31">
        <v>1223.2199999999998</v>
      </c>
      <c r="D17" s="28">
        <f t="shared" ref="D17:D46" si="0">ROUND($C17*$D$6,2)</f>
        <v>1712.51</v>
      </c>
      <c r="E17" s="28">
        <f t="shared" ref="E17:E46" si="1">ROUND($C17*$E$6,2)</f>
        <v>2055.0100000000002</v>
      </c>
      <c r="F17" s="28">
        <f t="shared" ref="F17:F46" si="2">ROUND($C17*$F$6,2)</f>
        <v>2727.78</v>
      </c>
      <c r="G17" s="29">
        <f t="shared" ref="G17:G46" si="3">ROUND($C17*$G$6,2)</f>
        <v>3143.68</v>
      </c>
      <c r="H17" s="21"/>
      <c r="I17" s="47"/>
      <c r="J17" s="16"/>
      <c r="K17" s="16"/>
      <c r="L17" s="16"/>
      <c r="M17" s="16"/>
      <c r="N17" s="16"/>
      <c r="O17" s="16"/>
      <c r="P17" s="16"/>
    </row>
    <row r="18" spans="1:16" ht="19.5" customHeight="1" x14ac:dyDescent="0.25">
      <c r="A18" s="32"/>
      <c r="B18" s="33" t="s">
        <v>35</v>
      </c>
      <c r="C18" s="31">
        <v>1365.5600000000002</v>
      </c>
      <c r="D18" s="28">
        <f t="shared" si="0"/>
        <v>1911.78</v>
      </c>
      <c r="E18" s="28">
        <f t="shared" si="1"/>
        <v>2294.14</v>
      </c>
      <c r="F18" s="28">
        <f t="shared" si="2"/>
        <v>3045.2</v>
      </c>
      <c r="G18" s="29">
        <f t="shared" si="3"/>
        <v>3509.49</v>
      </c>
      <c r="H18" s="21"/>
      <c r="I18" s="47"/>
      <c r="J18" s="16"/>
      <c r="K18" s="16"/>
      <c r="L18" s="16"/>
      <c r="M18" s="16"/>
      <c r="N18" s="16"/>
      <c r="O18" s="16"/>
      <c r="P18" s="16"/>
    </row>
    <row r="19" spans="1:16" ht="19.5" customHeight="1" x14ac:dyDescent="0.25">
      <c r="A19" s="32"/>
      <c r="B19" s="33" t="s">
        <v>36</v>
      </c>
      <c r="C19" s="31">
        <v>1490.0800000000002</v>
      </c>
      <c r="D19" s="28">
        <f>ROUND($C19*$D$6,2)</f>
        <v>2086.11</v>
      </c>
      <c r="E19" s="28">
        <f>ROUND($C19*$E$6,2)</f>
        <v>2503.33</v>
      </c>
      <c r="F19" s="28">
        <f>ROUND($C19*$F$6,2)</f>
        <v>3322.88</v>
      </c>
      <c r="G19" s="29">
        <f>ROUND($C19*$G$6,2)</f>
        <v>3829.51</v>
      </c>
      <c r="H19" s="21"/>
      <c r="I19" s="47"/>
      <c r="J19" s="16"/>
      <c r="K19" s="16"/>
      <c r="L19" s="16"/>
      <c r="M19" s="16"/>
      <c r="N19" s="16"/>
      <c r="O19" s="16"/>
      <c r="P19" s="16"/>
    </row>
    <row r="20" spans="1:16" ht="36.6" customHeight="1" x14ac:dyDescent="0.25">
      <c r="A20" s="32"/>
      <c r="B20" s="34" t="s">
        <v>58</v>
      </c>
      <c r="C20" s="31">
        <v>1062.98</v>
      </c>
      <c r="D20" s="28">
        <f t="shared" si="0"/>
        <v>1488.17</v>
      </c>
      <c r="E20" s="28">
        <f t="shared" si="1"/>
        <v>1785.81</v>
      </c>
      <c r="F20" s="28">
        <f t="shared" si="2"/>
        <v>2370.4499999999998</v>
      </c>
      <c r="G20" s="29">
        <f t="shared" si="3"/>
        <v>2731.86</v>
      </c>
      <c r="H20" s="21"/>
      <c r="I20" s="47"/>
      <c r="J20" s="16"/>
      <c r="K20" s="16"/>
      <c r="L20" s="16"/>
      <c r="M20" s="16"/>
      <c r="N20" s="16"/>
      <c r="O20" s="16"/>
      <c r="P20" s="16"/>
    </row>
    <row r="21" spans="1:16" ht="31.15" customHeight="1" x14ac:dyDescent="0.25">
      <c r="A21" s="32"/>
      <c r="B21" s="34" t="s">
        <v>59</v>
      </c>
      <c r="C21" s="31">
        <v>1612.3400000000001</v>
      </c>
      <c r="D21" s="28">
        <f t="shared" si="0"/>
        <v>2257.2800000000002</v>
      </c>
      <c r="E21" s="28">
        <f t="shared" si="1"/>
        <v>2708.73</v>
      </c>
      <c r="F21" s="28">
        <f t="shared" si="2"/>
        <v>3595.52</v>
      </c>
      <c r="G21" s="29">
        <f t="shared" si="3"/>
        <v>4143.71</v>
      </c>
      <c r="H21" s="21"/>
      <c r="I21" s="47"/>
      <c r="J21" s="16"/>
      <c r="K21" s="16"/>
      <c r="L21" s="16"/>
      <c r="M21" s="16"/>
      <c r="N21" s="16"/>
      <c r="O21" s="16"/>
      <c r="P21" s="16"/>
    </row>
    <row r="22" spans="1:16" ht="31.15" customHeight="1" x14ac:dyDescent="0.25">
      <c r="A22" s="32"/>
      <c r="B22" s="34" t="s">
        <v>60</v>
      </c>
      <c r="C22" s="31">
        <v>1187.5000000000002</v>
      </c>
      <c r="D22" s="28">
        <f t="shared" si="0"/>
        <v>1662.5</v>
      </c>
      <c r="E22" s="28">
        <f t="shared" si="1"/>
        <v>1995</v>
      </c>
      <c r="F22" s="28">
        <f t="shared" si="2"/>
        <v>2648.13</v>
      </c>
      <c r="G22" s="29">
        <f t="shared" si="3"/>
        <v>3051.88</v>
      </c>
      <c r="H22" s="21"/>
      <c r="I22" s="47"/>
      <c r="J22" s="16"/>
      <c r="K22" s="16"/>
      <c r="L22" s="16"/>
      <c r="M22" s="16"/>
      <c r="N22" s="16"/>
      <c r="O22" s="16"/>
      <c r="P22" s="16"/>
    </row>
    <row r="23" spans="1:16" ht="28.15" customHeight="1" x14ac:dyDescent="0.25">
      <c r="A23" s="32"/>
      <c r="B23" s="34" t="s">
        <v>61</v>
      </c>
      <c r="C23" s="31">
        <v>1736.8500000000001</v>
      </c>
      <c r="D23" s="28">
        <f t="shared" si="0"/>
        <v>2431.59</v>
      </c>
      <c r="E23" s="28">
        <f t="shared" si="1"/>
        <v>2917.91</v>
      </c>
      <c r="F23" s="28">
        <f t="shared" si="2"/>
        <v>3873.18</v>
      </c>
      <c r="G23" s="29">
        <f t="shared" si="3"/>
        <v>4463.7</v>
      </c>
      <c r="H23" s="21"/>
      <c r="I23" s="47"/>
      <c r="J23" s="16"/>
      <c r="K23" s="16"/>
      <c r="L23" s="16"/>
      <c r="M23" s="16"/>
      <c r="N23" s="16"/>
      <c r="O23" s="16"/>
      <c r="P23" s="16"/>
    </row>
    <row r="24" spans="1:16" ht="28.15" customHeight="1" x14ac:dyDescent="0.25">
      <c r="A24" s="32"/>
      <c r="B24" s="33" t="s">
        <v>37</v>
      </c>
      <c r="C24" s="31">
        <v>1429.96</v>
      </c>
      <c r="D24" s="28">
        <f t="shared" si="0"/>
        <v>2001.94</v>
      </c>
      <c r="E24" s="28">
        <f t="shared" si="1"/>
        <v>2402.33</v>
      </c>
      <c r="F24" s="28">
        <f t="shared" si="2"/>
        <v>3188.81</v>
      </c>
      <c r="G24" s="29">
        <f t="shared" si="3"/>
        <v>3675</v>
      </c>
      <c r="H24" s="21"/>
      <c r="I24" s="47"/>
      <c r="J24" s="16"/>
      <c r="K24" s="16"/>
      <c r="L24" s="16"/>
      <c r="M24" s="16"/>
      <c r="N24" s="16"/>
      <c r="O24" s="16"/>
      <c r="P24" s="16"/>
    </row>
    <row r="25" spans="1:16" ht="21.6" customHeight="1" x14ac:dyDescent="0.25">
      <c r="A25" s="32"/>
      <c r="B25" s="33" t="s">
        <v>62</v>
      </c>
      <c r="C25" s="31">
        <v>1525.5300000000002</v>
      </c>
      <c r="D25" s="28">
        <f t="shared" si="0"/>
        <v>2135.7399999999998</v>
      </c>
      <c r="E25" s="28">
        <f t="shared" si="1"/>
        <v>2562.89</v>
      </c>
      <c r="F25" s="28">
        <f t="shared" si="2"/>
        <v>3401.93</v>
      </c>
      <c r="G25" s="29">
        <f t="shared" si="3"/>
        <v>3920.61</v>
      </c>
      <c r="H25" s="21"/>
      <c r="I25" s="47"/>
      <c r="J25" s="16"/>
      <c r="K25" s="16"/>
      <c r="L25" s="16"/>
      <c r="M25" s="16"/>
      <c r="N25" s="16"/>
      <c r="O25" s="16"/>
      <c r="P25" s="16"/>
    </row>
    <row r="26" spans="1:16" ht="21.6" customHeight="1" x14ac:dyDescent="0.25">
      <c r="A26" s="32"/>
      <c r="B26" s="33" t="s">
        <v>63</v>
      </c>
      <c r="C26" s="31">
        <v>2074.88</v>
      </c>
      <c r="D26" s="28">
        <f t="shared" si="0"/>
        <v>2904.83</v>
      </c>
      <c r="E26" s="28">
        <f t="shared" si="1"/>
        <v>3485.8</v>
      </c>
      <c r="F26" s="28">
        <f t="shared" si="2"/>
        <v>4626.9799999999996</v>
      </c>
      <c r="G26" s="29">
        <f t="shared" si="3"/>
        <v>5332.44</v>
      </c>
      <c r="H26" s="21"/>
      <c r="I26" s="47"/>
      <c r="J26" s="16"/>
      <c r="K26" s="16"/>
      <c r="L26" s="16"/>
      <c r="M26" s="16"/>
      <c r="N26" s="16"/>
      <c r="O26" s="16"/>
      <c r="P26" s="16"/>
    </row>
    <row r="27" spans="1:16" ht="30" customHeight="1" x14ac:dyDescent="0.25">
      <c r="A27" s="32"/>
      <c r="B27" s="34" t="s">
        <v>64</v>
      </c>
      <c r="C27" s="31">
        <v>1650.0500000000002</v>
      </c>
      <c r="D27" s="28">
        <f t="shared" si="0"/>
        <v>2310.0700000000002</v>
      </c>
      <c r="E27" s="28">
        <f t="shared" si="1"/>
        <v>2772.08</v>
      </c>
      <c r="F27" s="28">
        <f t="shared" si="2"/>
        <v>3679.61</v>
      </c>
      <c r="G27" s="29">
        <f t="shared" si="3"/>
        <v>4240.63</v>
      </c>
      <c r="H27" s="21"/>
      <c r="I27" s="47"/>
      <c r="J27" s="16"/>
      <c r="K27" s="16"/>
      <c r="L27" s="16"/>
      <c r="M27" s="16"/>
      <c r="N27" s="16"/>
      <c r="O27" s="16"/>
      <c r="P27" s="16"/>
    </row>
    <row r="28" spans="1:16" ht="27.6" customHeight="1" x14ac:dyDescent="0.25">
      <c r="A28" s="32"/>
      <c r="B28" s="34" t="s">
        <v>65</v>
      </c>
      <c r="C28" s="31">
        <v>2199.4</v>
      </c>
      <c r="D28" s="28">
        <f t="shared" si="0"/>
        <v>3079.16</v>
      </c>
      <c r="E28" s="28">
        <f t="shared" si="1"/>
        <v>3694.99</v>
      </c>
      <c r="F28" s="28">
        <f t="shared" si="2"/>
        <v>4904.66</v>
      </c>
      <c r="G28" s="29">
        <f t="shared" si="3"/>
        <v>5652.46</v>
      </c>
      <c r="H28" s="21"/>
      <c r="I28" s="47"/>
      <c r="J28" s="16"/>
      <c r="K28" s="16"/>
      <c r="L28" s="16"/>
      <c r="M28" s="16"/>
      <c r="N28" s="16"/>
      <c r="O28" s="16"/>
      <c r="P28" s="16"/>
    </row>
    <row r="29" spans="1:16" ht="31.15" customHeight="1" x14ac:dyDescent="0.25">
      <c r="A29" s="32"/>
      <c r="B29" s="33" t="s">
        <v>38</v>
      </c>
      <c r="C29" s="31">
        <v>2971.3700000000003</v>
      </c>
      <c r="D29" s="28">
        <f t="shared" si="0"/>
        <v>4159.92</v>
      </c>
      <c r="E29" s="28">
        <f t="shared" si="1"/>
        <v>4991.8999999999996</v>
      </c>
      <c r="F29" s="28">
        <f t="shared" si="2"/>
        <v>6626.16</v>
      </c>
      <c r="G29" s="29">
        <f t="shared" si="3"/>
        <v>7636.42</v>
      </c>
      <c r="H29" s="21"/>
      <c r="I29" s="47"/>
      <c r="J29" s="16"/>
      <c r="K29" s="16"/>
      <c r="L29" s="16"/>
      <c r="M29" s="16"/>
      <c r="N29" s="16"/>
      <c r="O29" s="16"/>
      <c r="P29" s="16"/>
    </row>
    <row r="30" spans="1:16" ht="31.15" customHeight="1" x14ac:dyDescent="0.25">
      <c r="A30" s="32"/>
      <c r="B30" s="34" t="s">
        <v>66</v>
      </c>
      <c r="C30" s="31">
        <v>2017.02</v>
      </c>
      <c r="D30" s="28">
        <f t="shared" si="0"/>
        <v>2823.83</v>
      </c>
      <c r="E30" s="28">
        <f t="shared" si="1"/>
        <v>3388.59</v>
      </c>
      <c r="F30" s="28">
        <f t="shared" si="2"/>
        <v>4497.95</v>
      </c>
      <c r="G30" s="29">
        <f t="shared" si="3"/>
        <v>5183.74</v>
      </c>
      <c r="H30" s="21"/>
      <c r="I30" s="47"/>
      <c r="J30" s="16"/>
      <c r="K30" s="16"/>
      <c r="L30" s="16"/>
      <c r="M30" s="16"/>
      <c r="N30" s="16"/>
      <c r="O30" s="16"/>
      <c r="P30" s="16"/>
    </row>
    <row r="31" spans="1:16" ht="32.450000000000003" customHeight="1" x14ac:dyDescent="0.25">
      <c r="A31" s="32"/>
      <c r="B31" s="33" t="s">
        <v>67</v>
      </c>
      <c r="C31" s="31">
        <v>2566.38</v>
      </c>
      <c r="D31" s="28">
        <f t="shared" si="0"/>
        <v>3592.93</v>
      </c>
      <c r="E31" s="28">
        <f t="shared" si="1"/>
        <v>4311.5200000000004</v>
      </c>
      <c r="F31" s="28">
        <f t="shared" si="2"/>
        <v>5723.03</v>
      </c>
      <c r="G31" s="29">
        <f t="shared" si="3"/>
        <v>6595.6</v>
      </c>
      <c r="H31" s="21"/>
      <c r="I31" s="47"/>
      <c r="J31" s="16"/>
      <c r="K31" s="16"/>
      <c r="L31" s="16"/>
      <c r="M31" s="16"/>
      <c r="N31" s="16"/>
      <c r="O31" s="16"/>
      <c r="P31" s="16"/>
    </row>
    <row r="32" spans="1:16" ht="29.45" customHeight="1" x14ac:dyDescent="0.25">
      <c r="A32" s="32"/>
      <c r="B32" s="33" t="s">
        <v>39</v>
      </c>
      <c r="C32" s="31">
        <v>2063.4100000000003</v>
      </c>
      <c r="D32" s="28">
        <f t="shared" si="0"/>
        <v>2888.77</v>
      </c>
      <c r="E32" s="28">
        <f t="shared" si="1"/>
        <v>3466.53</v>
      </c>
      <c r="F32" s="28">
        <f t="shared" si="2"/>
        <v>4601.3999999999996</v>
      </c>
      <c r="G32" s="29">
        <f t="shared" si="3"/>
        <v>5302.96</v>
      </c>
      <c r="H32" s="21"/>
      <c r="I32" s="47"/>
      <c r="J32" s="16"/>
      <c r="K32" s="16"/>
      <c r="L32" s="16"/>
      <c r="M32" s="16"/>
      <c r="N32" s="16"/>
      <c r="O32" s="16"/>
      <c r="P32" s="16"/>
    </row>
    <row r="33" spans="1:16" ht="33.6" customHeight="1" x14ac:dyDescent="0.25">
      <c r="A33" s="32"/>
      <c r="B33" s="33" t="s">
        <v>40</v>
      </c>
      <c r="C33" s="31">
        <v>2187.92</v>
      </c>
      <c r="D33" s="28">
        <f t="shared" si="0"/>
        <v>3063.09</v>
      </c>
      <c r="E33" s="28">
        <f t="shared" si="1"/>
        <v>3675.71</v>
      </c>
      <c r="F33" s="28">
        <f t="shared" si="2"/>
        <v>4879.0600000000004</v>
      </c>
      <c r="G33" s="29">
        <f t="shared" si="3"/>
        <v>5622.95</v>
      </c>
      <c r="H33" s="21"/>
      <c r="I33" s="47"/>
    </row>
    <row r="34" spans="1:16" ht="23.45" customHeight="1" x14ac:dyDescent="0.25">
      <c r="A34" s="32"/>
      <c r="B34" s="33" t="s">
        <v>41</v>
      </c>
      <c r="C34" s="31">
        <v>2330.2600000000002</v>
      </c>
      <c r="D34" s="28">
        <f t="shared" si="0"/>
        <v>3262.36</v>
      </c>
      <c r="E34" s="28">
        <f t="shared" si="1"/>
        <v>3914.84</v>
      </c>
      <c r="F34" s="28">
        <f t="shared" si="2"/>
        <v>5196.4799999999996</v>
      </c>
      <c r="G34" s="29">
        <f t="shared" si="3"/>
        <v>5988.77</v>
      </c>
      <c r="H34" s="21"/>
      <c r="I34" s="47"/>
    </row>
    <row r="35" spans="1:16" ht="34.15" customHeight="1" x14ac:dyDescent="0.25">
      <c r="A35" s="32"/>
      <c r="B35" s="34" t="s">
        <v>68</v>
      </c>
      <c r="C35" s="31">
        <v>1612.3400000000001</v>
      </c>
      <c r="D35" s="28">
        <f t="shared" si="0"/>
        <v>2257.2800000000002</v>
      </c>
      <c r="E35" s="28">
        <f t="shared" si="1"/>
        <v>2708.73</v>
      </c>
      <c r="F35" s="28">
        <f t="shared" si="2"/>
        <v>3595.52</v>
      </c>
      <c r="G35" s="29">
        <f t="shared" si="3"/>
        <v>4143.71</v>
      </c>
      <c r="H35" s="21"/>
      <c r="I35" s="47"/>
    </row>
    <row r="36" spans="1:16" ht="24" customHeight="1" x14ac:dyDescent="0.25">
      <c r="A36" s="32"/>
      <c r="B36" s="33" t="s">
        <v>42</v>
      </c>
      <c r="C36" s="31">
        <v>2454.7800000000002</v>
      </c>
      <c r="D36" s="28">
        <f t="shared" si="0"/>
        <v>3436.69</v>
      </c>
      <c r="E36" s="28">
        <f t="shared" si="1"/>
        <v>4124.03</v>
      </c>
      <c r="F36" s="28">
        <f t="shared" si="2"/>
        <v>5474.16</v>
      </c>
      <c r="G36" s="29">
        <f t="shared" si="3"/>
        <v>6308.78</v>
      </c>
      <c r="H36" s="21"/>
      <c r="I36" s="47"/>
    </row>
    <row r="37" spans="1:16" ht="24" customHeight="1" x14ac:dyDescent="0.25">
      <c r="A37" s="32"/>
      <c r="B37" s="34" t="s">
        <v>69</v>
      </c>
      <c r="C37" s="31">
        <v>2161.6799999999998</v>
      </c>
      <c r="D37" s="28">
        <f t="shared" si="0"/>
        <v>3026.35</v>
      </c>
      <c r="E37" s="28">
        <f t="shared" si="1"/>
        <v>3631.62</v>
      </c>
      <c r="F37" s="28">
        <f t="shared" si="2"/>
        <v>4820.55</v>
      </c>
      <c r="G37" s="29">
        <f t="shared" si="3"/>
        <v>5555.52</v>
      </c>
      <c r="H37" s="21"/>
      <c r="I37" s="47"/>
    </row>
    <row r="38" spans="1:16" ht="28.15" customHeight="1" x14ac:dyDescent="0.25">
      <c r="A38" s="32"/>
      <c r="B38" s="34" t="s">
        <v>70</v>
      </c>
      <c r="C38" s="31">
        <v>1736.85</v>
      </c>
      <c r="D38" s="28">
        <f t="shared" si="0"/>
        <v>2431.59</v>
      </c>
      <c r="E38" s="28">
        <f t="shared" si="1"/>
        <v>2917.91</v>
      </c>
      <c r="F38" s="28">
        <f t="shared" si="2"/>
        <v>3873.18</v>
      </c>
      <c r="G38" s="29">
        <f t="shared" si="3"/>
        <v>4463.7</v>
      </c>
      <c r="H38" s="21"/>
      <c r="I38" s="47"/>
    </row>
    <row r="39" spans="1:16" ht="31.9" customHeight="1" x14ac:dyDescent="0.25">
      <c r="A39" s="32"/>
      <c r="B39" s="33" t="s">
        <v>43</v>
      </c>
      <c r="C39" s="31">
        <v>2577.04</v>
      </c>
      <c r="D39" s="28">
        <f t="shared" si="0"/>
        <v>3607.86</v>
      </c>
      <c r="E39" s="28">
        <f t="shared" si="1"/>
        <v>4329.43</v>
      </c>
      <c r="F39" s="28">
        <f t="shared" si="2"/>
        <v>5746.8</v>
      </c>
      <c r="G39" s="29">
        <f t="shared" si="3"/>
        <v>6622.99</v>
      </c>
      <c r="H39" s="21"/>
      <c r="I39" s="47"/>
    </row>
    <row r="40" spans="1:16" ht="31.9" customHeight="1" x14ac:dyDescent="0.25">
      <c r="A40" s="32"/>
      <c r="B40" s="34" t="s">
        <v>71</v>
      </c>
      <c r="C40" s="31">
        <v>2286.1999999999998</v>
      </c>
      <c r="D40" s="28">
        <f t="shared" si="0"/>
        <v>3200.68</v>
      </c>
      <c r="E40" s="28">
        <f t="shared" si="1"/>
        <v>3840.82</v>
      </c>
      <c r="F40" s="28">
        <f t="shared" si="2"/>
        <v>5098.2299999999996</v>
      </c>
      <c r="G40" s="29">
        <f t="shared" si="3"/>
        <v>5875.53</v>
      </c>
      <c r="H40" s="21"/>
      <c r="I40" s="47"/>
    </row>
    <row r="41" spans="1:16" ht="27.6" customHeight="1" x14ac:dyDescent="0.25">
      <c r="A41" s="32"/>
      <c r="B41" s="34" t="s">
        <v>72</v>
      </c>
      <c r="C41" s="31">
        <v>2074.88</v>
      </c>
      <c r="D41" s="28">
        <f t="shared" si="0"/>
        <v>2904.83</v>
      </c>
      <c r="E41" s="28">
        <f t="shared" si="1"/>
        <v>3485.8</v>
      </c>
      <c r="F41" s="28">
        <f t="shared" si="2"/>
        <v>4626.9799999999996</v>
      </c>
      <c r="G41" s="29">
        <f t="shared" si="3"/>
        <v>5332.44</v>
      </c>
      <c r="H41" s="21"/>
      <c r="I41" s="47"/>
    </row>
    <row r="42" spans="1:16" ht="27.6" customHeight="1" x14ac:dyDescent="0.25">
      <c r="A42" s="32"/>
      <c r="B42" s="34" t="s">
        <v>73</v>
      </c>
      <c r="C42" s="31">
        <v>2624.24</v>
      </c>
      <c r="D42" s="28">
        <f t="shared" si="0"/>
        <v>3673.94</v>
      </c>
      <c r="E42" s="28">
        <f t="shared" si="1"/>
        <v>4408.72</v>
      </c>
      <c r="F42" s="28">
        <f t="shared" si="2"/>
        <v>5852.06</v>
      </c>
      <c r="G42" s="29">
        <f t="shared" si="3"/>
        <v>6744.3</v>
      </c>
      <c r="H42" s="21"/>
      <c r="I42" s="47"/>
    </row>
    <row r="43" spans="1:16" ht="28.9" customHeight="1" x14ac:dyDescent="0.25">
      <c r="A43" s="32"/>
      <c r="B43" s="33" t="s">
        <v>44</v>
      </c>
      <c r="C43" s="31">
        <v>3569.1000000000004</v>
      </c>
      <c r="D43" s="28">
        <f t="shared" si="0"/>
        <v>4996.74</v>
      </c>
      <c r="E43" s="28">
        <f t="shared" si="1"/>
        <v>5996.09</v>
      </c>
      <c r="F43" s="28">
        <f t="shared" si="2"/>
        <v>7959.09</v>
      </c>
      <c r="G43" s="29">
        <f t="shared" si="3"/>
        <v>9172.59</v>
      </c>
      <c r="H43" s="21"/>
      <c r="I43" s="47"/>
    </row>
    <row r="44" spans="1:16" ht="30" x14ac:dyDescent="0.25">
      <c r="A44" s="32"/>
      <c r="B44" s="34" t="s">
        <v>74</v>
      </c>
      <c r="C44" s="31">
        <v>2540.66</v>
      </c>
      <c r="D44" s="28">
        <f t="shared" si="0"/>
        <v>3556.92</v>
      </c>
      <c r="E44" s="28">
        <f t="shared" si="1"/>
        <v>4268.3100000000004</v>
      </c>
      <c r="F44" s="28">
        <f t="shared" si="2"/>
        <v>5665.67</v>
      </c>
      <c r="G44" s="29">
        <f t="shared" si="3"/>
        <v>6529.5</v>
      </c>
      <c r="H44" s="21"/>
      <c r="I44" s="47"/>
    </row>
    <row r="45" spans="1:16" ht="33.6" customHeight="1" x14ac:dyDescent="0.25">
      <c r="A45" s="32"/>
      <c r="B45" s="33" t="s">
        <v>75</v>
      </c>
      <c r="C45" s="31">
        <v>3090</v>
      </c>
      <c r="D45" s="28">
        <f t="shared" si="0"/>
        <v>4326</v>
      </c>
      <c r="E45" s="28">
        <f t="shared" si="1"/>
        <v>5191.2</v>
      </c>
      <c r="F45" s="28">
        <f t="shared" si="2"/>
        <v>6890.7</v>
      </c>
      <c r="G45" s="29">
        <f t="shared" si="3"/>
        <v>7941.3</v>
      </c>
      <c r="H45" s="21"/>
      <c r="I45" s="47"/>
    </row>
    <row r="46" spans="1:16" ht="31.15" customHeight="1" x14ac:dyDescent="0.25">
      <c r="A46" s="32"/>
      <c r="B46" s="33" t="s">
        <v>45</v>
      </c>
      <c r="C46" s="31">
        <v>3505.36</v>
      </c>
      <c r="D46" s="28">
        <f t="shared" si="0"/>
        <v>4907.5</v>
      </c>
      <c r="E46" s="28">
        <f t="shared" si="1"/>
        <v>5889</v>
      </c>
      <c r="F46" s="28">
        <f t="shared" si="2"/>
        <v>7816.95</v>
      </c>
      <c r="G46" s="29">
        <f t="shared" si="3"/>
        <v>9008.7800000000007</v>
      </c>
      <c r="H46" s="22"/>
      <c r="I46" s="47"/>
    </row>
    <row r="47" spans="1:16" ht="34.9" customHeight="1" x14ac:dyDescent="0.25">
      <c r="A47" s="30" t="s">
        <v>28</v>
      </c>
      <c r="B47" s="78" t="s">
        <v>98</v>
      </c>
      <c r="C47" s="79"/>
      <c r="D47" s="79"/>
      <c r="E47" s="79"/>
      <c r="F47" s="79"/>
      <c r="G47" s="80"/>
      <c r="H47" s="16"/>
      <c r="I47" s="47"/>
      <c r="J47" s="16"/>
      <c r="K47" s="16"/>
      <c r="L47" s="16"/>
      <c r="M47" s="16"/>
      <c r="N47" s="16"/>
      <c r="O47" s="16"/>
      <c r="P47" s="16"/>
    </row>
    <row r="48" spans="1:16" ht="19.5" customHeight="1" x14ac:dyDescent="0.25">
      <c r="A48" s="32"/>
      <c r="B48" s="33" t="s">
        <v>33</v>
      </c>
      <c r="C48" s="31">
        <v>1155.43</v>
      </c>
      <c r="D48" s="28">
        <f>ROUND($C48*$D$6,2)</f>
        <v>1617.6</v>
      </c>
      <c r="E48" s="28">
        <f>ROUND($C48*$E$6,2)</f>
        <v>1941.12</v>
      </c>
      <c r="F48" s="28">
        <f>ROUND($C48*$F$6,2)</f>
        <v>2576.61</v>
      </c>
      <c r="G48" s="29">
        <f>ROUND($C48*$G$6,2)</f>
        <v>2969.46</v>
      </c>
      <c r="H48" s="21"/>
      <c r="I48" s="47"/>
      <c r="J48" s="47"/>
      <c r="K48" s="16"/>
      <c r="L48" s="16"/>
      <c r="M48" s="16"/>
      <c r="N48" s="16"/>
      <c r="O48" s="16"/>
      <c r="P48" s="16"/>
    </row>
    <row r="49" spans="1:16" ht="19.5" customHeight="1" x14ac:dyDescent="0.25">
      <c r="A49" s="32"/>
      <c r="B49" s="33" t="s">
        <v>34</v>
      </c>
      <c r="C49" s="31">
        <v>1286.3799999999999</v>
      </c>
      <c r="D49" s="28">
        <f t="shared" ref="D49:D78" si="4">ROUND($C49*$D$6,2)</f>
        <v>1800.93</v>
      </c>
      <c r="E49" s="28">
        <f t="shared" ref="E49:E78" si="5">ROUND($C49*$E$6,2)</f>
        <v>2161.12</v>
      </c>
      <c r="F49" s="28">
        <f t="shared" ref="F49:F78" si="6">ROUND($C49*$F$6,2)</f>
        <v>2868.63</v>
      </c>
      <c r="G49" s="29">
        <f t="shared" ref="G49:G78" si="7">ROUND($C49*$G$6,2)</f>
        <v>3306</v>
      </c>
      <c r="H49" s="21"/>
      <c r="I49" s="47"/>
      <c r="J49" s="47"/>
      <c r="K49" s="16"/>
      <c r="L49" s="16"/>
      <c r="M49" s="16"/>
      <c r="N49" s="16"/>
      <c r="O49" s="16"/>
      <c r="P49" s="16"/>
    </row>
    <row r="50" spans="1:16" ht="19.5" customHeight="1" x14ac:dyDescent="0.25">
      <c r="A50" s="32"/>
      <c r="B50" s="33" t="s">
        <v>35</v>
      </c>
      <c r="C50" s="31">
        <v>1436.06</v>
      </c>
      <c r="D50" s="28">
        <f t="shared" si="4"/>
        <v>2010.48</v>
      </c>
      <c r="E50" s="28">
        <f t="shared" si="5"/>
        <v>2412.58</v>
      </c>
      <c r="F50" s="28">
        <f t="shared" si="6"/>
        <v>3202.41</v>
      </c>
      <c r="G50" s="29">
        <f t="shared" si="7"/>
        <v>3690.67</v>
      </c>
      <c r="H50" s="21"/>
      <c r="I50" s="47"/>
      <c r="J50" s="47"/>
      <c r="K50" s="16"/>
      <c r="L50" s="16"/>
      <c r="M50" s="16"/>
      <c r="N50" s="16"/>
      <c r="O50" s="16"/>
      <c r="P50" s="16"/>
    </row>
    <row r="51" spans="1:16" ht="19.5" customHeight="1" x14ac:dyDescent="0.25">
      <c r="A51" s="32"/>
      <c r="B51" s="33" t="s">
        <v>36</v>
      </c>
      <c r="C51" s="31">
        <v>1567.0100000000002</v>
      </c>
      <c r="D51" s="28">
        <f>ROUND($C51*$D$6,2)</f>
        <v>2193.81</v>
      </c>
      <c r="E51" s="28">
        <f>ROUND($C51*$E$6,2)</f>
        <v>2632.58</v>
      </c>
      <c r="F51" s="28">
        <f>ROUND($C51*$F$6,2)</f>
        <v>3494.43</v>
      </c>
      <c r="G51" s="29">
        <f>ROUND($C51*$G$6,2)</f>
        <v>4027.22</v>
      </c>
      <c r="H51" s="21"/>
      <c r="I51" s="47"/>
      <c r="J51" s="47"/>
      <c r="K51" s="16"/>
      <c r="L51" s="16"/>
      <c r="M51" s="16"/>
      <c r="N51" s="16"/>
      <c r="O51" s="16"/>
      <c r="P51" s="16"/>
    </row>
    <row r="52" spans="1:16" ht="36.6" customHeight="1" x14ac:dyDescent="0.25">
      <c r="A52" s="32"/>
      <c r="B52" s="34" t="s">
        <v>58</v>
      </c>
      <c r="C52" s="31">
        <v>1117.8600000000001</v>
      </c>
      <c r="D52" s="28">
        <f t="shared" si="4"/>
        <v>1565</v>
      </c>
      <c r="E52" s="28">
        <f t="shared" si="5"/>
        <v>1878</v>
      </c>
      <c r="F52" s="28">
        <f t="shared" si="6"/>
        <v>2492.83</v>
      </c>
      <c r="G52" s="29">
        <f t="shared" si="7"/>
        <v>2872.9</v>
      </c>
      <c r="H52" s="21"/>
      <c r="I52" s="47"/>
      <c r="J52" s="47"/>
      <c r="K52" s="16"/>
      <c r="L52" s="16"/>
      <c r="M52" s="16"/>
      <c r="N52" s="16"/>
      <c r="O52" s="16"/>
      <c r="P52" s="16"/>
    </row>
    <row r="53" spans="1:16" ht="31.15" customHeight="1" x14ac:dyDescent="0.25">
      <c r="A53" s="32"/>
      <c r="B53" s="34" t="s">
        <v>59</v>
      </c>
      <c r="C53" s="31">
        <v>1695.5800000000002</v>
      </c>
      <c r="D53" s="28">
        <f t="shared" si="4"/>
        <v>2373.81</v>
      </c>
      <c r="E53" s="28">
        <f t="shared" si="5"/>
        <v>2848.57</v>
      </c>
      <c r="F53" s="28">
        <f t="shared" si="6"/>
        <v>3781.14</v>
      </c>
      <c r="G53" s="29">
        <f t="shared" si="7"/>
        <v>4357.6400000000003</v>
      </c>
      <c r="H53" s="21"/>
      <c r="I53" s="47"/>
      <c r="J53" s="47"/>
      <c r="K53" s="16"/>
      <c r="L53" s="16"/>
      <c r="M53" s="16"/>
      <c r="N53" s="16"/>
      <c r="O53" s="16"/>
      <c r="P53" s="16"/>
    </row>
    <row r="54" spans="1:16" ht="31.15" customHeight="1" x14ac:dyDescent="0.25">
      <c r="A54" s="32"/>
      <c r="B54" s="34" t="s">
        <v>60</v>
      </c>
      <c r="C54" s="31">
        <v>1248.8100000000002</v>
      </c>
      <c r="D54" s="28">
        <f t="shared" si="4"/>
        <v>1748.33</v>
      </c>
      <c r="E54" s="28">
        <f t="shared" si="5"/>
        <v>2098</v>
      </c>
      <c r="F54" s="28">
        <f t="shared" si="6"/>
        <v>2784.85</v>
      </c>
      <c r="G54" s="29">
        <f t="shared" si="7"/>
        <v>3209.44</v>
      </c>
      <c r="H54" s="21"/>
      <c r="I54" s="47"/>
      <c r="J54" s="47"/>
      <c r="K54" s="16"/>
      <c r="L54" s="16"/>
      <c r="M54" s="16"/>
      <c r="N54" s="16"/>
      <c r="O54" s="16"/>
      <c r="P54" s="16"/>
    </row>
    <row r="55" spans="1:16" ht="28.15" customHeight="1" x14ac:dyDescent="0.25">
      <c r="A55" s="32"/>
      <c r="B55" s="34" t="s">
        <v>61</v>
      </c>
      <c r="C55" s="31">
        <v>1826.5300000000002</v>
      </c>
      <c r="D55" s="28">
        <f t="shared" si="4"/>
        <v>2557.14</v>
      </c>
      <c r="E55" s="28">
        <f t="shared" si="5"/>
        <v>3068.57</v>
      </c>
      <c r="F55" s="28">
        <f t="shared" si="6"/>
        <v>4073.16</v>
      </c>
      <c r="G55" s="29">
        <f t="shared" si="7"/>
        <v>4694.18</v>
      </c>
      <c r="H55" s="21"/>
      <c r="I55" s="47"/>
      <c r="J55" s="47"/>
      <c r="K55" s="16"/>
      <c r="L55" s="16"/>
      <c r="M55" s="16"/>
      <c r="N55" s="16"/>
      <c r="O55" s="16"/>
      <c r="P55" s="16"/>
    </row>
    <row r="56" spans="1:16" ht="28.15" customHeight="1" x14ac:dyDescent="0.25">
      <c r="A56" s="32"/>
      <c r="B56" s="33" t="s">
        <v>37</v>
      </c>
      <c r="C56" s="31">
        <v>1503.79</v>
      </c>
      <c r="D56" s="28">
        <f t="shared" si="4"/>
        <v>2105.31</v>
      </c>
      <c r="E56" s="28">
        <f t="shared" si="5"/>
        <v>2526.37</v>
      </c>
      <c r="F56" s="28">
        <f t="shared" si="6"/>
        <v>3353.45</v>
      </c>
      <c r="G56" s="29">
        <f t="shared" si="7"/>
        <v>3864.74</v>
      </c>
      <c r="H56" s="21"/>
      <c r="I56" s="47"/>
      <c r="J56" s="47"/>
      <c r="K56" s="16"/>
      <c r="L56" s="16"/>
      <c r="M56" s="16"/>
      <c r="N56" s="16"/>
      <c r="O56" s="16"/>
      <c r="P56" s="16"/>
    </row>
    <row r="57" spans="1:16" ht="21.6" customHeight="1" x14ac:dyDescent="0.25">
      <c r="A57" s="32"/>
      <c r="B57" s="33" t="s">
        <v>62</v>
      </c>
      <c r="C57" s="31">
        <v>1604.3000000000002</v>
      </c>
      <c r="D57" s="28">
        <f t="shared" si="4"/>
        <v>2246.02</v>
      </c>
      <c r="E57" s="28">
        <f t="shared" si="5"/>
        <v>2695.22</v>
      </c>
      <c r="F57" s="28">
        <f t="shared" si="6"/>
        <v>3577.59</v>
      </c>
      <c r="G57" s="29">
        <f t="shared" si="7"/>
        <v>4123.05</v>
      </c>
      <c r="H57" s="21"/>
      <c r="I57" s="47"/>
      <c r="J57" s="47"/>
      <c r="K57" s="16"/>
      <c r="L57" s="16"/>
      <c r="M57" s="16"/>
      <c r="N57" s="16"/>
      <c r="O57" s="16"/>
      <c r="P57" s="16"/>
    </row>
    <row r="58" spans="1:16" ht="21.6" customHeight="1" x14ac:dyDescent="0.25">
      <c r="A58" s="32"/>
      <c r="B58" s="33" t="s">
        <v>63</v>
      </c>
      <c r="C58" s="31">
        <v>2182.0099999999998</v>
      </c>
      <c r="D58" s="28">
        <f t="shared" si="4"/>
        <v>3054.81</v>
      </c>
      <c r="E58" s="28">
        <f t="shared" si="5"/>
        <v>3665.78</v>
      </c>
      <c r="F58" s="28">
        <f t="shared" si="6"/>
        <v>4865.88</v>
      </c>
      <c r="G58" s="29">
        <f t="shared" si="7"/>
        <v>5607.77</v>
      </c>
      <c r="H58" s="21"/>
      <c r="I58" s="47"/>
      <c r="J58" s="47"/>
      <c r="K58" s="16"/>
      <c r="L58" s="16"/>
      <c r="M58" s="16"/>
      <c r="N58" s="16"/>
      <c r="O58" s="16"/>
      <c r="P58" s="16"/>
    </row>
    <row r="59" spans="1:16" ht="30" customHeight="1" x14ac:dyDescent="0.25">
      <c r="A59" s="32"/>
      <c r="B59" s="34" t="s">
        <v>64</v>
      </c>
      <c r="C59" s="31">
        <v>1735.2400000000002</v>
      </c>
      <c r="D59" s="28">
        <f t="shared" si="4"/>
        <v>2429.34</v>
      </c>
      <c r="E59" s="28">
        <f t="shared" si="5"/>
        <v>2915.2</v>
      </c>
      <c r="F59" s="28">
        <f t="shared" si="6"/>
        <v>3869.59</v>
      </c>
      <c r="G59" s="29">
        <f t="shared" si="7"/>
        <v>4459.57</v>
      </c>
      <c r="H59" s="21"/>
      <c r="I59" s="47"/>
      <c r="J59" s="47"/>
      <c r="K59" s="16"/>
      <c r="L59" s="16"/>
      <c r="M59" s="16"/>
      <c r="N59" s="16"/>
      <c r="O59" s="16"/>
      <c r="P59" s="16"/>
    </row>
    <row r="60" spans="1:16" ht="27.6" customHeight="1" x14ac:dyDescent="0.25">
      <c r="A60" s="32"/>
      <c r="B60" s="34" t="s">
        <v>65</v>
      </c>
      <c r="C60" s="31">
        <v>2312.9499999999998</v>
      </c>
      <c r="D60" s="28">
        <f t="shared" si="4"/>
        <v>3238.13</v>
      </c>
      <c r="E60" s="28">
        <f t="shared" si="5"/>
        <v>3885.76</v>
      </c>
      <c r="F60" s="28">
        <f t="shared" si="6"/>
        <v>5157.88</v>
      </c>
      <c r="G60" s="29">
        <f t="shared" si="7"/>
        <v>5944.28</v>
      </c>
      <c r="H60" s="21"/>
      <c r="I60" s="47"/>
      <c r="J60" s="47"/>
      <c r="K60" s="16"/>
      <c r="L60" s="16"/>
      <c r="M60" s="16"/>
      <c r="N60" s="16"/>
      <c r="O60" s="16"/>
      <c r="P60" s="16"/>
    </row>
    <row r="61" spans="1:16" ht="31.15" customHeight="1" x14ac:dyDescent="0.25">
      <c r="A61" s="32"/>
      <c r="B61" s="33" t="s">
        <v>38</v>
      </c>
      <c r="C61" s="31">
        <v>3124.7800000000007</v>
      </c>
      <c r="D61" s="28">
        <f t="shared" si="4"/>
        <v>4374.6899999999996</v>
      </c>
      <c r="E61" s="28">
        <f t="shared" si="5"/>
        <v>5249.63</v>
      </c>
      <c r="F61" s="28">
        <f t="shared" si="6"/>
        <v>6968.26</v>
      </c>
      <c r="G61" s="29">
        <f t="shared" si="7"/>
        <v>8030.68</v>
      </c>
      <c r="H61" s="21"/>
      <c r="I61" s="47"/>
      <c r="J61" s="47"/>
      <c r="K61" s="16"/>
      <c r="L61" s="16"/>
      <c r="M61" s="16"/>
      <c r="N61" s="16"/>
      <c r="O61" s="16"/>
      <c r="P61" s="16"/>
    </row>
    <row r="62" spans="1:16" ht="31.15" customHeight="1" x14ac:dyDescent="0.25">
      <c r="A62" s="32"/>
      <c r="B62" s="34" t="s">
        <v>66</v>
      </c>
      <c r="C62" s="31">
        <v>2121.1600000000003</v>
      </c>
      <c r="D62" s="28">
        <f t="shared" si="4"/>
        <v>2969.62</v>
      </c>
      <c r="E62" s="28">
        <f t="shared" si="5"/>
        <v>3563.55</v>
      </c>
      <c r="F62" s="28">
        <f t="shared" si="6"/>
        <v>4730.1899999999996</v>
      </c>
      <c r="G62" s="29">
        <f t="shared" si="7"/>
        <v>5451.38</v>
      </c>
      <c r="H62" s="21"/>
      <c r="I62" s="47"/>
      <c r="J62" s="47"/>
      <c r="K62" s="16"/>
      <c r="L62" s="16"/>
      <c r="M62" s="16"/>
      <c r="N62" s="16"/>
      <c r="O62" s="16"/>
      <c r="P62" s="16"/>
    </row>
    <row r="63" spans="1:16" ht="32.450000000000003" customHeight="1" x14ac:dyDescent="0.25">
      <c r="A63" s="32"/>
      <c r="B63" s="33" t="s">
        <v>67</v>
      </c>
      <c r="C63" s="31">
        <v>2698.88</v>
      </c>
      <c r="D63" s="28">
        <f t="shared" si="4"/>
        <v>3778.43</v>
      </c>
      <c r="E63" s="28">
        <f t="shared" si="5"/>
        <v>4534.12</v>
      </c>
      <c r="F63" s="28">
        <f t="shared" si="6"/>
        <v>6018.5</v>
      </c>
      <c r="G63" s="29">
        <f t="shared" si="7"/>
        <v>6936.12</v>
      </c>
      <c r="H63" s="21"/>
      <c r="I63" s="47"/>
      <c r="J63" s="47"/>
      <c r="K63" s="16"/>
      <c r="L63" s="16"/>
      <c r="M63" s="16"/>
      <c r="N63" s="16"/>
      <c r="O63" s="16"/>
      <c r="P63" s="16"/>
    </row>
    <row r="64" spans="1:16" ht="29.45" customHeight="1" x14ac:dyDescent="0.25">
      <c r="A64" s="32"/>
      <c r="B64" s="33" t="s">
        <v>39</v>
      </c>
      <c r="C64" s="31">
        <v>2169.94</v>
      </c>
      <c r="D64" s="28">
        <f t="shared" si="4"/>
        <v>3037.92</v>
      </c>
      <c r="E64" s="28">
        <f t="shared" si="5"/>
        <v>3645.5</v>
      </c>
      <c r="F64" s="28">
        <f t="shared" si="6"/>
        <v>4838.97</v>
      </c>
      <c r="G64" s="29">
        <f t="shared" si="7"/>
        <v>5576.75</v>
      </c>
      <c r="H64" s="21"/>
      <c r="I64" s="47"/>
      <c r="J64" s="47"/>
      <c r="K64" s="16"/>
      <c r="L64" s="16"/>
      <c r="M64" s="16"/>
      <c r="N64" s="16"/>
      <c r="O64" s="16"/>
      <c r="P64" s="16"/>
    </row>
    <row r="65" spans="1:16" ht="33.6" customHeight="1" x14ac:dyDescent="0.25">
      <c r="A65" s="32"/>
      <c r="B65" s="33" t="s">
        <v>40</v>
      </c>
      <c r="C65" s="31">
        <v>2300.8900000000003</v>
      </c>
      <c r="D65" s="28">
        <f t="shared" si="4"/>
        <v>3221.25</v>
      </c>
      <c r="E65" s="28">
        <f t="shared" si="5"/>
        <v>3865.5</v>
      </c>
      <c r="F65" s="28">
        <f t="shared" si="6"/>
        <v>5130.9799999999996</v>
      </c>
      <c r="G65" s="29">
        <f t="shared" si="7"/>
        <v>5913.29</v>
      </c>
      <c r="H65" s="21"/>
      <c r="I65" s="47"/>
      <c r="J65" s="47"/>
    </row>
    <row r="66" spans="1:16" ht="23.45" customHeight="1" x14ac:dyDescent="0.25">
      <c r="A66" s="32"/>
      <c r="B66" s="33" t="s">
        <v>41</v>
      </c>
      <c r="C66" s="31">
        <v>2450.5700000000002</v>
      </c>
      <c r="D66" s="28">
        <f t="shared" si="4"/>
        <v>3430.8</v>
      </c>
      <c r="E66" s="28">
        <f t="shared" si="5"/>
        <v>4116.96</v>
      </c>
      <c r="F66" s="28">
        <f t="shared" si="6"/>
        <v>5464.77</v>
      </c>
      <c r="G66" s="29">
        <f t="shared" si="7"/>
        <v>6297.96</v>
      </c>
      <c r="H66" s="21"/>
      <c r="I66" s="47"/>
      <c r="J66" s="47"/>
    </row>
    <row r="67" spans="1:16" ht="34.15" customHeight="1" x14ac:dyDescent="0.25">
      <c r="A67" s="32"/>
      <c r="B67" s="34" t="s">
        <v>68</v>
      </c>
      <c r="C67" s="31">
        <v>1695.5800000000002</v>
      </c>
      <c r="D67" s="28">
        <f t="shared" si="4"/>
        <v>2373.81</v>
      </c>
      <c r="E67" s="28">
        <f t="shared" si="5"/>
        <v>2848.57</v>
      </c>
      <c r="F67" s="28">
        <f t="shared" si="6"/>
        <v>3781.14</v>
      </c>
      <c r="G67" s="29">
        <f t="shared" si="7"/>
        <v>4357.6400000000003</v>
      </c>
      <c r="H67" s="21"/>
      <c r="I67" s="47"/>
      <c r="J67" s="47"/>
    </row>
    <row r="68" spans="1:16" ht="24" customHeight="1" x14ac:dyDescent="0.25">
      <c r="A68" s="32"/>
      <c r="B68" s="33" t="s">
        <v>42</v>
      </c>
      <c r="C68" s="31">
        <v>2581.52</v>
      </c>
      <c r="D68" s="28">
        <f t="shared" si="4"/>
        <v>3614.13</v>
      </c>
      <c r="E68" s="28">
        <f t="shared" si="5"/>
        <v>4336.95</v>
      </c>
      <c r="F68" s="28">
        <f t="shared" si="6"/>
        <v>5756.79</v>
      </c>
      <c r="G68" s="29">
        <f t="shared" si="7"/>
        <v>6634.51</v>
      </c>
      <c r="H68" s="21"/>
      <c r="I68" s="47"/>
      <c r="J68" s="47"/>
    </row>
    <row r="69" spans="1:16" ht="24" customHeight="1" x14ac:dyDescent="0.25">
      <c r="A69" s="32"/>
      <c r="B69" s="34" t="s">
        <v>69</v>
      </c>
      <c r="C69" s="31">
        <v>2273.29</v>
      </c>
      <c r="D69" s="28">
        <f t="shared" si="4"/>
        <v>3182.61</v>
      </c>
      <c r="E69" s="28">
        <f t="shared" si="5"/>
        <v>3819.13</v>
      </c>
      <c r="F69" s="28">
        <f t="shared" si="6"/>
        <v>5069.4399999999996</v>
      </c>
      <c r="G69" s="29">
        <f t="shared" si="7"/>
        <v>5842.36</v>
      </c>
      <c r="H69" s="21"/>
      <c r="I69" s="47"/>
      <c r="J69" s="47"/>
    </row>
    <row r="70" spans="1:16" ht="28.15" customHeight="1" x14ac:dyDescent="0.25">
      <c r="A70" s="32"/>
      <c r="B70" s="34" t="s">
        <v>70</v>
      </c>
      <c r="C70" s="31">
        <v>1826.53</v>
      </c>
      <c r="D70" s="28">
        <f t="shared" si="4"/>
        <v>2557.14</v>
      </c>
      <c r="E70" s="28">
        <f t="shared" si="5"/>
        <v>3068.57</v>
      </c>
      <c r="F70" s="28">
        <f t="shared" si="6"/>
        <v>4073.16</v>
      </c>
      <c r="G70" s="29">
        <f t="shared" si="7"/>
        <v>4694.18</v>
      </c>
      <c r="H70" s="21"/>
      <c r="I70" s="47"/>
      <c r="J70" s="47"/>
    </row>
    <row r="71" spans="1:16" ht="31.9" customHeight="1" x14ac:dyDescent="0.25">
      <c r="A71" s="32"/>
      <c r="B71" s="33" t="s">
        <v>43</v>
      </c>
      <c r="C71" s="31">
        <v>2710.09</v>
      </c>
      <c r="D71" s="28">
        <f t="shared" si="4"/>
        <v>3794.13</v>
      </c>
      <c r="E71" s="28">
        <f t="shared" si="5"/>
        <v>4552.95</v>
      </c>
      <c r="F71" s="28">
        <f t="shared" si="6"/>
        <v>6043.5</v>
      </c>
      <c r="G71" s="29">
        <f t="shared" si="7"/>
        <v>6964.93</v>
      </c>
      <c r="H71" s="21"/>
      <c r="I71" s="47"/>
      <c r="J71" s="47"/>
    </row>
    <row r="72" spans="1:16" ht="31.9" customHeight="1" x14ac:dyDescent="0.25">
      <c r="A72" s="32"/>
      <c r="B72" s="34" t="s">
        <v>71</v>
      </c>
      <c r="C72" s="31">
        <v>2404.2399999999998</v>
      </c>
      <c r="D72" s="28">
        <f t="shared" si="4"/>
        <v>3365.94</v>
      </c>
      <c r="E72" s="28">
        <f t="shared" si="5"/>
        <v>4039.12</v>
      </c>
      <c r="F72" s="28">
        <f t="shared" si="6"/>
        <v>5361.46</v>
      </c>
      <c r="G72" s="29">
        <f t="shared" si="7"/>
        <v>6178.9</v>
      </c>
      <c r="H72" s="21"/>
      <c r="I72" s="47"/>
      <c r="J72" s="47"/>
    </row>
    <row r="73" spans="1:16" ht="27.6" customHeight="1" x14ac:dyDescent="0.25">
      <c r="A73" s="32"/>
      <c r="B73" s="34" t="s">
        <v>72</v>
      </c>
      <c r="C73" s="31">
        <v>2182.0099999999998</v>
      </c>
      <c r="D73" s="28">
        <f t="shared" si="4"/>
        <v>3054.81</v>
      </c>
      <c r="E73" s="28">
        <f t="shared" si="5"/>
        <v>3665.78</v>
      </c>
      <c r="F73" s="28">
        <f t="shared" si="6"/>
        <v>4865.88</v>
      </c>
      <c r="G73" s="29">
        <f t="shared" si="7"/>
        <v>5607.77</v>
      </c>
      <c r="H73" s="21"/>
      <c r="I73" s="47"/>
      <c r="J73" s="47"/>
    </row>
    <row r="74" spans="1:16" ht="27.6" customHeight="1" x14ac:dyDescent="0.25">
      <c r="A74" s="32"/>
      <c r="B74" s="34" t="s">
        <v>73</v>
      </c>
      <c r="C74" s="31">
        <v>2759.73</v>
      </c>
      <c r="D74" s="28">
        <f t="shared" si="4"/>
        <v>3863.62</v>
      </c>
      <c r="E74" s="28">
        <f t="shared" si="5"/>
        <v>4636.3500000000004</v>
      </c>
      <c r="F74" s="28">
        <f t="shared" si="6"/>
        <v>6154.2</v>
      </c>
      <c r="G74" s="29">
        <f t="shared" si="7"/>
        <v>7092.51</v>
      </c>
      <c r="H74" s="21"/>
      <c r="I74" s="47"/>
      <c r="J74" s="47"/>
    </row>
    <row r="75" spans="1:16" ht="28.9" customHeight="1" x14ac:dyDescent="0.25">
      <c r="A75" s="32"/>
      <c r="B75" s="33" t="s">
        <v>44</v>
      </c>
      <c r="C75" s="31">
        <v>3753.3700000000003</v>
      </c>
      <c r="D75" s="28">
        <f t="shared" si="4"/>
        <v>5254.72</v>
      </c>
      <c r="E75" s="28">
        <f t="shared" si="5"/>
        <v>6305.66</v>
      </c>
      <c r="F75" s="28">
        <f t="shared" si="6"/>
        <v>8370.02</v>
      </c>
      <c r="G75" s="29">
        <f t="shared" si="7"/>
        <v>9646.16</v>
      </c>
      <c r="H75" s="21"/>
      <c r="I75" s="47"/>
      <c r="J75" s="47"/>
    </row>
    <row r="76" spans="1:16" ht="30" x14ac:dyDescent="0.25">
      <c r="A76" s="32"/>
      <c r="B76" s="34" t="s">
        <v>74</v>
      </c>
      <c r="C76" s="31">
        <v>2671.83</v>
      </c>
      <c r="D76" s="28">
        <f t="shared" si="4"/>
        <v>3740.56</v>
      </c>
      <c r="E76" s="28">
        <f t="shared" si="5"/>
        <v>4488.67</v>
      </c>
      <c r="F76" s="28">
        <f t="shared" si="6"/>
        <v>5958.18</v>
      </c>
      <c r="G76" s="29">
        <f t="shared" si="7"/>
        <v>6866.6</v>
      </c>
      <c r="H76" s="21"/>
      <c r="I76" s="47"/>
      <c r="J76" s="47"/>
    </row>
    <row r="77" spans="1:16" ht="33.6" customHeight="1" x14ac:dyDescent="0.25">
      <c r="A77" s="32"/>
      <c r="B77" s="33" t="s">
        <v>75</v>
      </c>
      <c r="C77" s="31">
        <v>3249.54</v>
      </c>
      <c r="D77" s="28">
        <f t="shared" si="4"/>
        <v>4549.3599999999997</v>
      </c>
      <c r="E77" s="28">
        <f t="shared" si="5"/>
        <v>5459.23</v>
      </c>
      <c r="F77" s="28">
        <f t="shared" si="6"/>
        <v>7246.47</v>
      </c>
      <c r="G77" s="29">
        <f t="shared" si="7"/>
        <v>8351.32</v>
      </c>
      <c r="H77" s="21"/>
      <c r="I77" s="47"/>
      <c r="J77" s="47"/>
    </row>
    <row r="78" spans="1:16" ht="31.15" customHeight="1" x14ac:dyDescent="0.25">
      <c r="A78" s="32"/>
      <c r="B78" s="33" t="s">
        <v>45</v>
      </c>
      <c r="C78" s="31">
        <v>3686.34</v>
      </c>
      <c r="D78" s="28">
        <f t="shared" si="4"/>
        <v>5160.88</v>
      </c>
      <c r="E78" s="28">
        <f t="shared" si="5"/>
        <v>6193.05</v>
      </c>
      <c r="F78" s="28">
        <f t="shared" si="6"/>
        <v>8220.5400000000009</v>
      </c>
      <c r="G78" s="29">
        <f t="shared" si="7"/>
        <v>9473.89</v>
      </c>
      <c r="H78" s="22"/>
      <c r="I78" s="47"/>
      <c r="J78" s="47"/>
    </row>
    <row r="79" spans="1:16" ht="29.25" customHeight="1" x14ac:dyDescent="0.25">
      <c r="A79" s="30" t="s">
        <v>94</v>
      </c>
      <c r="B79" s="66" t="s">
        <v>100</v>
      </c>
      <c r="C79" s="67"/>
      <c r="D79" s="67"/>
      <c r="E79" s="67"/>
      <c r="F79" s="67"/>
      <c r="G79" s="68"/>
      <c r="H79" s="23"/>
      <c r="I79" s="47"/>
      <c r="J79" s="16"/>
      <c r="K79" s="16"/>
      <c r="L79" s="16"/>
      <c r="M79" s="16"/>
      <c r="N79" s="16"/>
      <c r="O79" s="16"/>
      <c r="P79" s="16"/>
    </row>
    <row r="80" spans="1:16" ht="21" customHeight="1" x14ac:dyDescent="0.25">
      <c r="A80" s="32"/>
      <c r="B80" s="33" t="s">
        <v>33</v>
      </c>
      <c r="C80" s="31">
        <v>1320.49</v>
      </c>
      <c r="D80" s="28">
        <f>ROUND($C80*$D$6,2)</f>
        <v>1848.69</v>
      </c>
      <c r="E80" s="28">
        <f>ROUND($C80*$E$6,2)</f>
        <v>2218.42</v>
      </c>
      <c r="F80" s="28">
        <f>ROUND($C80*$F$6,2)</f>
        <v>2944.69</v>
      </c>
      <c r="G80" s="29">
        <f>ROUND($C80*$G$6,2)</f>
        <v>3393.66</v>
      </c>
      <c r="H80" s="16"/>
      <c r="I80" s="47"/>
      <c r="J80" s="16"/>
      <c r="K80" s="16"/>
      <c r="L80" s="16"/>
      <c r="M80" s="16"/>
      <c r="N80" s="16"/>
      <c r="O80" s="16"/>
      <c r="P80" s="16"/>
    </row>
    <row r="81" spans="1:16" ht="21" customHeight="1" x14ac:dyDescent="0.25">
      <c r="A81" s="32"/>
      <c r="B81" s="33" t="s">
        <v>34</v>
      </c>
      <c r="C81" s="31">
        <v>1470.14</v>
      </c>
      <c r="D81" s="28">
        <f t="shared" ref="D81:D110" si="8">ROUND($C81*$D$6,2)</f>
        <v>2058.1999999999998</v>
      </c>
      <c r="E81" s="28">
        <f t="shared" ref="E81:E110" si="9">ROUND($C81*$E$6,2)</f>
        <v>2469.84</v>
      </c>
      <c r="F81" s="28">
        <f t="shared" ref="F81:F110" si="10">ROUND($C81*$F$6,2)</f>
        <v>3278.41</v>
      </c>
      <c r="G81" s="29">
        <f t="shared" ref="G81:G110" si="11">ROUND($C81*$G$6,2)</f>
        <v>3778.26</v>
      </c>
      <c r="H81" s="16"/>
      <c r="I81" s="47"/>
      <c r="J81" s="16"/>
      <c r="K81" s="16"/>
      <c r="L81" s="16"/>
      <c r="M81" s="16"/>
      <c r="N81" s="16"/>
      <c r="O81" s="16"/>
      <c r="P81" s="16"/>
    </row>
    <row r="82" spans="1:16" ht="21" customHeight="1" x14ac:dyDescent="0.25">
      <c r="A82" s="32"/>
      <c r="B82" s="33" t="s">
        <v>35</v>
      </c>
      <c r="C82" s="31">
        <v>1641.22</v>
      </c>
      <c r="D82" s="28">
        <f t="shared" si="8"/>
        <v>2297.71</v>
      </c>
      <c r="E82" s="28">
        <f t="shared" si="9"/>
        <v>2757.25</v>
      </c>
      <c r="F82" s="28">
        <f t="shared" si="10"/>
        <v>3659.92</v>
      </c>
      <c r="G82" s="29">
        <f t="shared" si="11"/>
        <v>4217.9399999999996</v>
      </c>
      <c r="H82" s="16"/>
      <c r="I82" s="47"/>
      <c r="J82" s="16"/>
      <c r="K82" s="16"/>
      <c r="L82" s="16"/>
      <c r="M82" s="16"/>
      <c r="N82" s="16"/>
      <c r="O82" s="16"/>
      <c r="P82" s="16"/>
    </row>
    <row r="83" spans="1:16" ht="21" customHeight="1" x14ac:dyDescent="0.25">
      <c r="A83" s="32"/>
      <c r="B83" s="33" t="s">
        <v>36</v>
      </c>
      <c r="C83" s="31">
        <v>1790.87</v>
      </c>
      <c r="D83" s="28">
        <f t="shared" si="8"/>
        <v>2507.2199999999998</v>
      </c>
      <c r="E83" s="28">
        <f t="shared" si="9"/>
        <v>3008.66</v>
      </c>
      <c r="F83" s="28">
        <f t="shared" si="10"/>
        <v>3993.64</v>
      </c>
      <c r="G83" s="29">
        <f t="shared" si="11"/>
        <v>4602.54</v>
      </c>
      <c r="H83" s="16"/>
      <c r="I83" s="47"/>
      <c r="J83" s="16"/>
      <c r="K83" s="16"/>
      <c r="L83" s="16"/>
      <c r="M83" s="16"/>
      <c r="N83" s="16"/>
      <c r="O83" s="16"/>
      <c r="P83" s="16"/>
    </row>
    <row r="84" spans="1:16" ht="30" x14ac:dyDescent="0.25">
      <c r="A84" s="32"/>
      <c r="B84" s="34" t="s">
        <v>58</v>
      </c>
      <c r="C84" s="31">
        <v>1277.56</v>
      </c>
      <c r="D84" s="28">
        <f t="shared" si="8"/>
        <v>1788.58</v>
      </c>
      <c r="E84" s="28">
        <f t="shared" si="9"/>
        <v>2146.3000000000002</v>
      </c>
      <c r="F84" s="28">
        <f t="shared" si="10"/>
        <v>2848.96</v>
      </c>
      <c r="G84" s="29">
        <f t="shared" si="11"/>
        <v>3283.33</v>
      </c>
      <c r="H84" s="16"/>
      <c r="I84" s="47"/>
      <c r="J84" s="16"/>
      <c r="K84" s="16"/>
      <c r="L84" s="16"/>
      <c r="M84" s="16"/>
      <c r="N84" s="16"/>
      <c r="O84" s="16"/>
      <c r="P84" s="16"/>
    </row>
    <row r="85" spans="1:16" ht="21" customHeight="1" x14ac:dyDescent="0.25">
      <c r="A85" s="32"/>
      <c r="B85" s="34" t="s">
        <v>59</v>
      </c>
      <c r="C85" s="31">
        <v>1937.81</v>
      </c>
      <c r="D85" s="28">
        <f t="shared" si="8"/>
        <v>2712.93</v>
      </c>
      <c r="E85" s="28">
        <f t="shared" si="9"/>
        <v>3255.52</v>
      </c>
      <c r="F85" s="28">
        <f t="shared" si="10"/>
        <v>4321.32</v>
      </c>
      <c r="G85" s="29">
        <f t="shared" si="11"/>
        <v>4980.17</v>
      </c>
      <c r="H85" s="16"/>
      <c r="I85" s="47"/>
      <c r="J85" s="16"/>
      <c r="K85" s="16"/>
      <c r="L85" s="16"/>
      <c r="M85" s="16"/>
      <c r="N85" s="16"/>
      <c r="O85" s="16"/>
      <c r="P85" s="16"/>
    </row>
    <row r="86" spans="1:16" ht="21" customHeight="1" x14ac:dyDescent="0.25">
      <c r="A86" s="32"/>
      <c r="B86" s="34" t="s">
        <v>60</v>
      </c>
      <c r="C86" s="31">
        <v>1427.21</v>
      </c>
      <c r="D86" s="28">
        <f t="shared" si="8"/>
        <v>1998.09</v>
      </c>
      <c r="E86" s="28">
        <f t="shared" si="9"/>
        <v>2397.71</v>
      </c>
      <c r="F86" s="28">
        <f t="shared" si="10"/>
        <v>3182.68</v>
      </c>
      <c r="G86" s="29">
        <f t="shared" si="11"/>
        <v>3667.93</v>
      </c>
      <c r="H86" s="16"/>
      <c r="I86" s="47"/>
      <c r="J86" s="16"/>
      <c r="K86" s="16"/>
      <c r="L86" s="16"/>
      <c r="M86" s="16"/>
      <c r="N86" s="16"/>
      <c r="O86" s="16"/>
      <c r="P86" s="16"/>
    </row>
    <row r="87" spans="1:16" ht="21" customHeight="1" x14ac:dyDescent="0.25">
      <c r="A87" s="32"/>
      <c r="B87" s="34" t="s">
        <v>61</v>
      </c>
      <c r="C87" s="31">
        <v>2087.46</v>
      </c>
      <c r="D87" s="28">
        <f t="shared" si="8"/>
        <v>2922.44</v>
      </c>
      <c r="E87" s="28">
        <f t="shared" si="9"/>
        <v>3506.93</v>
      </c>
      <c r="F87" s="28">
        <f t="shared" si="10"/>
        <v>4655.04</v>
      </c>
      <c r="G87" s="29">
        <f t="shared" si="11"/>
        <v>5364.77</v>
      </c>
      <c r="H87" s="16"/>
      <c r="I87" s="47"/>
      <c r="J87" s="16"/>
      <c r="K87" s="16"/>
      <c r="L87" s="16"/>
      <c r="M87" s="16"/>
      <c r="N87" s="16"/>
      <c r="O87" s="16"/>
      <c r="P87" s="16"/>
    </row>
    <row r="88" spans="1:16" ht="21" customHeight="1" x14ac:dyDescent="0.25">
      <c r="A88" s="32"/>
      <c r="B88" s="33" t="s">
        <v>37</v>
      </c>
      <c r="C88" s="31">
        <v>1718.62</v>
      </c>
      <c r="D88" s="28">
        <f t="shared" si="8"/>
        <v>2406.0700000000002</v>
      </c>
      <c r="E88" s="28">
        <f t="shared" si="9"/>
        <v>2887.28</v>
      </c>
      <c r="F88" s="28">
        <f t="shared" si="10"/>
        <v>3832.52</v>
      </c>
      <c r="G88" s="29">
        <f t="shared" si="11"/>
        <v>4416.8500000000004</v>
      </c>
      <c r="H88" s="16"/>
      <c r="I88" s="47"/>
      <c r="J88" s="16"/>
      <c r="K88" s="16"/>
      <c r="L88" s="16"/>
      <c r="M88" s="16"/>
      <c r="N88" s="16"/>
      <c r="O88" s="16"/>
      <c r="P88" s="16"/>
    </row>
    <row r="89" spans="1:16" ht="21" customHeight="1" x14ac:dyDescent="0.25">
      <c r="A89" s="32"/>
      <c r="B89" s="33" t="s">
        <v>62</v>
      </c>
      <c r="C89" s="31">
        <v>1833.48</v>
      </c>
      <c r="D89" s="28">
        <f t="shared" si="8"/>
        <v>2566.87</v>
      </c>
      <c r="E89" s="28">
        <f t="shared" si="9"/>
        <v>3080.25</v>
      </c>
      <c r="F89" s="28">
        <f t="shared" si="10"/>
        <v>4088.66</v>
      </c>
      <c r="G89" s="29">
        <f t="shared" si="11"/>
        <v>4712.04</v>
      </c>
      <c r="H89" s="16"/>
      <c r="I89" s="47"/>
      <c r="J89" s="16"/>
      <c r="K89" s="16"/>
      <c r="L89" s="16"/>
      <c r="M89" s="16"/>
      <c r="N89" s="16"/>
      <c r="O89" s="16"/>
      <c r="P89" s="16"/>
    </row>
    <row r="90" spans="1:16" ht="21" customHeight="1" x14ac:dyDescent="0.25">
      <c r="A90" s="32"/>
      <c r="B90" s="33" t="s">
        <v>63</v>
      </c>
      <c r="C90" s="31">
        <v>2493.7199999999998</v>
      </c>
      <c r="D90" s="28">
        <f t="shared" si="8"/>
        <v>3491.21</v>
      </c>
      <c r="E90" s="28">
        <f t="shared" si="9"/>
        <v>4189.45</v>
      </c>
      <c r="F90" s="28">
        <f t="shared" si="10"/>
        <v>5561</v>
      </c>
      <c r="G90" s="29">
        <f t="shared" si="11"/>
        <v>6408.86</v>
      </c>
      <c r="H90" s="16"/>
      <c r="I90" s="47"/>
      <c r="J90" s="16"/>
      <c r="K90" s="16"/>
      <c r="L90" s="16"/>
      <c r="M90" s="16"/>
      <c r="N90" s="16"/>
      <c r="O90" s="16"/>
      <c r="P90" s="16"/>
    </row>
    <row r="91" spans="1:16" ht="30" x14ac:dyDescent="0.25">
      <c r="A91" s="32"/>
      <c r="B91" s="34" t="s">
        <v>64</v>
      </c>
      <c r="C91" s="31">
        <v>1983.13</v>
      </c>
      <c r="D91" s="28">
        <f t="shared" si="8"/>
        <v>2776.38</v>
      </c>
      <c r="E91" s="28">
        <f t="shared" si="9"/>
        <v>3331.66</v>
      </c>
      <c r="F91" s="28">
        <f t="shared" si="10"/>
        <v>4422.38</v>
      </c>
      <c r="G91" s="29">
        <f t="shared" si="11"/>
        <v>5096.6400000000003</v>
      </c>
      <c r="H91" s="16"/>
      <c r="I91" s="47"/>
      <c r="J91" s="16"/>
      <c r="K91" s="16"/>
      <c r="L91" s="16"/>
      <c r="M91" s="16"/>
      <c r="N91" s="16"/>
      <c r="O91" s="16"/>
      <c r="P91" s="16"/>
    </row>
    <row r="92" spans="1:16" ht="21" customHeight="1" x14ac:dyDescent="0.25">
      <c r="A92" s="32"/>
      <c r="B92" s="34" t="s">
        <v>65</v>
      </c>
      <c r="C92" s="31">
        <v>2643.37</v>
      </c>
      <c r="D92" s="28">
        <f t="shared" si="8"/>
        <v>3700.72</v>
      </c>
      <c r="E92" s="28">
        <f t="shared" si="9"/>
        <v>4440.8599999999997</v>
      </c>
      <c r="F92" s="28">
        <f t="shared" si="10"/>
        <v>5894.72</v>
      </c>
      <c r="G92" s="29">
        <f t="shared" si="11"/>
        <v>6793.46</v>
      </c>
      <c r="H92" s="16"/>
      <c r="I92" s="47"/>
      <c r="J92" s="16"/>
      <c r="K92" s="16"/>
      <c r="L92" s="16"/>
      <c r="M92" s="16"/>
      <c r="N92" s="16"/>
      <c r="O92" s="16"/>
      <c r="P92" s="16"/>
    </row>
    <row r="93" spans="1:16" ht="21" customHeight="1" x14ac:dyDescent="0.25">
      <c r="A93" s="32"/>
      <c r="B93" s="33" t="s">
        <v>38</v>
      </c>
      <c r="C93" s="31">
        <v>3571.18</v>
      </c>
      <c r="D93" s="28">
        <f t="shared" si="8"/>
        <v>4999.6499999999996</v>
      </c>
      <c r="E93" s="28">
        <f t="shared" si="9"/>
        <v>5999.58</v>
      </c>
      <c r="F93" s="28">
        <f t="shared" si="10"/>
        <v>7963.73</v>
      </c>
      <c r="G93" s="29">
        <f t="shared" si="11"/>
        <v>9177.93</v>
      </c>
      <c r="H93" s="16"/>
      <c r="I93" s="47"/>
      <c r="J93" s="16"/>
      <c r="K93" s="16"/>
      <c r="L93" s="16"/>
      <c r="M93" s="16"/>
      <c r="N93" s="16"/>
      <c r="O93" s="16"/>
      <c r="P93" s="16"/>
    </row>
    <row r="94" spans="1:16" ht="21" customHeight="1" x14ac:dyDescent="0.25">
      <c r="A94" s="32"/>
      <c r="B94" s="34" t="s">
        <v>66</v>
      </c>
      <c r="C94" s="31">
        <v>2424.1799999999998</v>
      </c>
      <c r="D94" s="28">
        <f t="shared" si="8"/>
        <v>3393.85</v>
      </c>
      <c r="E94" s="28">
        <f t="shared" si="9"/>
        <v>4072.62</v>
      </c>
      <c r="F94" s="28">
        <f t="shared" si="10"/>
        <v>5405.92</v>
      </c>
      <c r="G94" s="29">
        <f t="shared" si="11"/>
        <v>6230.14</v>
      </c>
      <c r="H94" s="16"/>
      <c r="I94" s="47"/>
      <c r="J94" s="16"/>
      <c r="K94" s="16"/>
      <c r="L94" s="16"/>
      <c r="M94" s="16"/>
      <c r="N94" s="16"/>
      <c r="O94" s="16"/>
      <c r="P94" s="16"/>
    </row>
    <row r="95" spans="1:16" ht="21" customHeight="1" x14ac:dyDescent="0.25">
      <c r="A95" s="32"/>
      <c r="B95" s="33" t="s">
        <v>67</v>
      </c>
      <c r="C95" s="31">
        <v>3084.43</v>
      </c>
      <c r="D95" s="28">
        <f t="shared" si="8"/>
        <v>4318.2</v>
      </c>
      <c r="E95" s="28">
        <f t="shared" si="9"/>
        <v>5181.84</v>
      </c>
      <c r="F95" s="28">
        <f t="shared" si="10"/>
        <v>6878.28</v>
      </c>
      <c r="G95" s="29">
        <f t="shared" si="11"/>
        <v>7926.99</v>
      </c>
      <c r="H95" s="16"/>
      <c r="I95" s="47"/>
      <c r="J95" s="16"/>
      <c r="K95" s="16"/>
      <c r="L95" s="16"/>
      <c r="M95" s="16"/>
      <c r="N95" s="16"/>
      <c r="O95" s="16"/>
      <c r="P95" s="16"/>
    </row>
    <row r="96" spans="1:16" ht="21" customHeight="1" x14ac:dyDescent="0.25">
      <c r="A96" s="32"/>
      <c r="B96" s="33" t="s">
        <v>39</v>
      </c>
      <c r="C96" s="31">
        <v>2479.9299999999998</v>
      </c>
      <c r="D96" s="28">
        <f t="shared" si="8"/>
        <v>3471.9</v>
      </c>
      <c r="E96" s="28">
        <f t="shared" si="9"/>
        <v>4166.28</v>
      </c>
      <c r="F96" s="28">
        <f t="shared" si="10"/>
        <v>5530.24</v>
      </c>
      <c r="G96" s="29">
        <f t="shared" si="11"/>
        <v>6373.42</v>
      </c>
      <c r="H96" s="16"/>
      <c r="I96" s="47"/>
      <c r="J96" s="16"/>
      <c r="K96" s="16"/>
      <c r="L96" s="16"/>
      <c r="M96" s="16"/>
      <c r="N96" s="16"/>
      <c r="O96" s="16"/>
      <c r="P96" s="16"/>
    </row>
    <row r="97" spans="1:16" ht="21" customHeight="1" x14ac:dyDescent="0.25">
      <c r="A97" s="32"/>
      <c r="B97" s="33" t="s">
        <v>40</v>
      </c>
      <c r="C97" s="31">
        <v>2629.58</v>
      </c>
      <c r="D97" s="28">
        <f t="shared" si="8"/>
        <v>3681.41</v>
      </c>
      <c r="E97" s="28">
        <f t="shared" si="9"/>
        <v>4417.6899999999996</v>
      </c>
      <c r="F97" s="28">
        <f t="shared" si="10"/>
        <v>5863.96</v>
      </c>
      <c r="G97" s="29">
        <f t="shared" si="11"/>
        <v>6758.02</v>
      </c>
      <c r="H97" s="16"/>
      <c r="I97" s="47"/>
      <c r="J97" s="16"/>
      <c r="K97" s="16"/>
      <c r="L97" s="16"/>
      <c r="M97" s="16"/>
      <c r="N97" s="16"/>
      <c r="O97" s="16"/>
      <c r="P97" s="16"/>
    </row>
    <row r="98" spans="1:16" ht="21" customHeight="1" x14ac:dyDescent="0.25">
      <c r="A98" s="32"/>
      <c r="B98" s="33" t="s">
        <v>41</v>
      </c>
      <c r="C98" s="31">
        <v>2800.66</v>
      </c>
      <c r="D98" s="28">
        <f t="shared" si="8"/>
        <v>3920.92</v>
      </c>
      <c r="E98" s="28">
        <f t="shared" si="9"/>
        <v>4705.1099999999997</v>
      </c>
      <c r="F98" s="28">
        <f t="shared" si="10"/>
        <v>6245.47</v>
      </c>
      <c r="G98" s="29">
        <f t="shared" si="11"/>
        <v>7197.7</v>
      </c>
      <c r="H98" s="16"/>
      <c r="I98" s="47"/>
      <c r="J98" s="16"/>
      <c r="K98" s="16"/>
      <c r="L98" s="16"/>
      <c r="M98" s="16"/>
      <c r="N98" s="16"/>
      <c r="O98" s="16"/>
      <c r="P98" s="16"/>
    </row>
    <row r="99" spans="1:16" ht="30" x14ac:dyDescent="0.25">
      <c r="A99" s="32"/>
      <c r="B99" s="34" t="s">
        <v>68</v>
      </c>
      <c r="C99" s="31">
        <v>1937.81</v>
      </c>
      <c r="D99" s="28">
        <f t="shared" si="8"/>
        <v>2712.93</v>
      </c>
      <c r="E99" s="28">
        <f t="shared" si="9"/>
        <v>3255.52</v>
      </c>
      <c r="F99" s="28">
        <f t="shared" si="10"/>
        <v>4321.32</v>
      </c>
      <c r="G99" s="29">
        <f t="shared" si="11"/>
        <v>4980.17</v>
      </c>
      <c r="H99" s="16"/>
      <c r="I99" s="47"/>
      <c r="J99" s="16"/>
      <c r="K99" s="16"/>
      <c r="L99" s="16"/>
      <c r="M99" s="16"/>
      <c r="N99" s="16"/>
      <c r="O99" s="16"/>
      <c r="P99" s="16"/>
    </row>
    <row r="100" spans="1:16" ht="21" customHeight="1" x14ac:dyDescent="0.25">
      <c r="A100" s="32"/>
      <c r="B100" s="33" t="s">
        <v>42</v>
      </c>
      <c r="C100" s="31">
        <v>2950.31</v>
      </c>
      <c r="D100" s="28">
        <f t="shared" si="8"/>
        <v>4130.43</v>
      </c>
      <c r="E100" s="28">
        <f t="shared" si="9"/>
        <v>4956.5200000000004</v>
      </c>
      <c r="F100" s="28">
        <f t="shared" si="10"/>
        <v>6579.19</v>
      </c>
      <c r="G100" s="29">
        <f t="shared" si="11"/>
        <v>7582.3</v>
      </c>
      <c r="H100" s="16"/>
      <c r="I100" s="47"/>
      <c r="J100" s="16"/>
      <c r="K100" s="16"/>
      <c r="L100" s="16"/>
      <c r="M100" s="16"/>
      <c r="N100" s="16"/>
      <c r="O100" s="16"/>
      <c r="P100" s="16"/>
    </row>
    <row r="101" spans="1:16" ht="21" customHeight="1" x14ac:dyDescent="0.25">
      <c r="A101" s="32"/>
      <c r="B101" s="34" t="s">
        <v>69</v>
      </c>
      <c r="C101" s="31">
        <v>2598.0500000000002</v>
      </c>
      <c r="D101" s="28">
        <f t="shared" si="8"/>
        <v>3637.27</v>
      </c>
      <c r="E101" s="28">
        <f t="shared" si="9"/>
        <v>4364.72</v>
      </c>
      <c r="F101" s="28">
        <f t="shared" si="10"/>
        <v>5793.65</v>
      </c>
      <c r="G101" s="29">
        <f t="shared" si="11"/>
        <v>6676.99</v>
      </c>
      <c r="H101" s="16"/>
      <c r="I101" s="47"/>
      <c r="J101" s="16"/>
      <c r="K101" s="16"/>
      <c r="L101" s="16"/>
      <c r="M101" s="16"/>
      <c r="N101" s="16"/>
      <c r="O101" s="16"/>
      <c r="P101" s="16"/>
    </row>
    <row r="102" spans="1:16" ht="21" customHeight="1" x14ac:dyDescent="0.25">
      <c r="A102" s="32"/>
      <c r="B102" s="34" t="s">
        <v>70</v>
      </c>
      <c r="C102" s="31">
        <v>2087.46</v>
      </c>
      <c r="D102" s="28">
        <f t="shared" si="8"/>
        <v>2922.44</v>
      </c>
      <c r="E102" s="28">
        <f t="shared" si="9"/>
        <v>3506.93</v>
      </c>
      <c r="F102" s="28">
        <f t="shared" si="10"/>
        <v>4655.04</v>
      </c>
      <c r="G102" s="29">
        <f t="shared" si="11"/>
        <v>5364.77</v>
      </c>
      <c r="H102" s="16"/>
      <c r="I102" s="47"/>
      <c r="J102" s="16"/>
      <c r="K102" s="16"/>
      <c r="L102" s="16"/>
      <c r="M102" s="16"/>
      <c r="N102" s="16"/>
      <c r="O102" s="16"/>
      <c r="P102" s="16"/>
    </row>
    <row r="103" spans="1:16" ht="21" customHeight="1" x14ac:dyDescent="0.25">
      <c r="A103" s="32"/>
      <c r="B103" s="33" t="s">
        <v>43</v>
      </c>
      <c r="C103" s="31">
        <v>3097.25</v>
      </c>
      <c r="D103" s="28">
        <f t="shared" si="8"/>
        <v>4336.1499999999996</v>
      </c>
      <c r="E103" s="28">
        <f t="shared" si="9"/>
        <v>5203.38</v>
      </c>
      <c r="F103" s="28">
        <f t="shared" si="10"/>
        <v>6906.87</v>
      </c>
      <c r="G103" s="29">
        <f t="shared" si="11"/>
        <v>7959.93</v>
      </c>
      <c r="H103" s="16"/>
      <c r="I103" s="47"/>
      <c r="J103" s="16"/>
      <c r="K103" s="16"/>
      <c r="L103" s="16"/>
      <c r="M103" s="16"/>
      <c r="N103" s="16"/>
      <c r="O103" s="16"/>
      <c r="P103" s="16"/>
    </row>
    <row r="104" spans="1:16" ht="21" customHeight="1" x14ac:dyDescent="0.25">
      <c r="A104" s="32"/>
      <c r="B104" s="34" t="s">
        <v>71</v>
      </c>
      <c r="C104" s="31">
        <v>2747.7</v>
      </c>
      <c r="D104" s="28">
        <f t="shared" si="8"/>
        <v>3846.78</v>
      </c>
      <c r="E104" s="28">
        <f t="shared" si="9"/>
        <v>4616.1400000000003</v>
      </c>
      <c r="F104" s="28">
        <f t="shared" si="10"/>
        <v>6127.37</v>
      </c>
      <c r="G104" s="29">
        <f t="shared" si="11"/>
        <v>7061.59</v>
      </c>
      <c r="H104" s="16"/>
      <c r="I104" s="47"/>
      <c r="J104" s="16"/>
      <c r="K104" s="16"/>
      <c r="L104" s="16"/>
      <c r="M104" s="16"/>
      <c r="N104" s="16"/>
      <c r="O104" s="16"/>
      <c r="P104" s="16"/>
    </row>
    <row r="105" spans="1:16" ht="21" customHeight="1" x14ac:dyDescent="0.25">
      <c r="A105" s="32"/>
      <c r="B105" s="34" t="s">
        <v>72</v>
      </c>
      <c r="C105" s="31">
        <v>2493.7199999999998</v>
      </c>
      <c r="D105" s="28">
        <f t="shared" si="8"/>
        <v>3491.21</v>
      </c>
      <c r="E105" s="28">
        <f t="shared" si="9"/>
        <v>4189.45</v>
      </c>
      <c r="F105" s="28">
        <f t="shared" si="10"/>
        <v>5561</v>
      </c>
      <c r="G105" s="29">
        <f t="shared" si="11"/>
        <v>6408.86</v>
      </c>
      <c r="H105" s="16"/>
      <c r="I105" s="47"/>
      <c r="J105" s="16"/>
      <c r="K105" s="16"/>
      <c r="L105" s="16"/>
      <c r="M105" s="16"/>
      <c r="N105" s="16"/>
      <c r="O105" s="16"/>
      <c r="P105" s="16"/>
    </row>
    <row r="106" spans="1:16" ht="21" customHeight="1" x14ac:dyDescent="0.25">
      <c r="A106" s="32"/>
      <c r="B106" s="34" t="s">
        <v>73</v>
      </c>
      <c r="C106" s="31">
        <v>3153.97</v>
      </c>
      <c r="D106" s="28">
        <f t="shared" si="8"/>
        <v>4415.5600000000004</v>
      </c>
      <c r="E106" s="28">
        <f t="shared" si="9"/>
        <v>5298.67</v>
      </c>
      <c r="F106" s="28">
        <f t="shared" si="10"/>
        <v>7033.35</v>
      </c>
      <c r="G106" s="29">
        <f t="shared" si="11"/>
        <v>8105.7</v>
      </c>
      <c r="H106" s="16"/>
      <c r="I106" s="47"/>
      <c r="J106" s="16"/>
      <c r="K106" s="16"/>
      <c r="L106" s="16"/>
      <c r="M106" s="16"/>
      <c r="N106" s="16"/>
      <c r="O106" s="16"/>
      <c r="P106" s="16"/>
    </row>
    <row r="107" spans="1:16" ht="21" customHeight="1" x14ac:dyDescent="0.25">
      <c r="A107" s="32"/>
      <c r="B107" s="33" t="s">
        <v>44</v>
      </c>
      <c r="C107" s="31">
        <v>4289.57</v>
      </c>
      <c r="D107" s="28">
        <f>ROUND($C107*$D$6,2)</f>
        <v>6005.4</v>
      </c>
      <c r="E107" s="28">
        <f>ROUND($C107*$E$6,2)</f>
        <v>7206.48</v>
      </c>
      <c r="F107" s="28">
        <f>ROUND($C107*$F$6,2)</f>
        <v>9565.74</v>
      </c>
      <c r="G107" s="29">
        <f>ROUND($C107*$G$6,2)</f>
        <v>11024.19</v>
      </c>
      <c r="H107" s="16"/>
      <c r="I107" s="47"/>
      <c r="J107" s="16"/>
      <c r="K107" s="16"/>
      <c r="L107" s="16"/>
      <c r="M107" s="16"/>
      <c r="N107" s="16"/>
      <c r="O107" s="16"/>
      <c r="P107" s="16"/>
    </row>
    <row r="108" spans="1:16" ht="30" x14ac:dyDescent="0.25">
      <c r="A108" s="32"/>
      <c r="B108" s="34" t="s">
        <v>74</v>
      </c>
      <c r="C108" s="31">
        <v>3053.52</v>
      </c>
      <c r="D108" s="28">
        <f t="shared" si="8"/>
        <v>4274.93</v>
      </c>
      <c r="E108" s="28">
        <f t="shared" si="9"/>
        <v>5129.91</v>
      </c>
      <c r="F108" s="28">
        <f t="shared" si="10"/>
        <v>6809.35</v>
      </c>
      <c r="G108" s="29">
        <f t="shared" si="11"/>
        <v>7847.55</v>
      </c>
      <c r="H108" s="16"/>
      <c r="I108" s="47"/>
      <c r="J108" s="16"/>
      <c r="K108" s="16"/>
      <c r="L108" s="16"/>
      <c r="M108" s="16"/>
      <c r="N108" s="16"/>
      <c r="O108" s="16"/>
      <c r="P108" s="16"/>
    </row>
    <row r="109" spans="1:16" ht="21" customHeight="1" x14ac:dyDescent="0.25">
      <c r="A109" s="32"/>
      <c r="B109" s="33" t="s">
        <v>75</v>
      </c>
      <c r="C109" s="31">
        <v>3713.76</v>
      </c>
      <c r="D109" s="28">
        <f t="shared" si="8"/>
        <v>5199.26</v>
      </c>
      <c r="E109" s="28">
        <f t="shared" si="9"/>
        <v>6239.12</v>
      </c>
      <c r="F109" s="28">
        <f t="shared" si="10"/>
        <v>8281.68</v>
      </c>
      <c r="G109" s="29">
        <f t="shared" si="11"/>
        <v>9544.36</v>
      </c>
      <c r="H109" s="16"/>
      <c r="I109" s="47"/>
      <c r="J109" s="16"/>
      <c r="K109" s="16"/>
      <c r="L109" s="16"/>
      <c r="M109" s="16"/>
      <c r="N109" s="16"/>
      <c r="O109" s="16"/>
      <c r="P109" s="16"/>
    </row>
    <row r="110" spans="1:16" ht="21.75" customHeight="1" x14ac:dyDescent="0.25">
      <c r="A110" s="32"/>
      <c r="B110" s="33" t="s">
        <v>45</v>
      </c>
      <c r="C110" s="31">
        <v>4212.96</v>
      </c>
      <c r="D110" s="28">
        <f t="shared" si="8"/>
        <v>5898.14</v>
      </c>
      <c r="E110" s="28">
        <f t="shared" si="9"/>
        <v>7077.77</v>
      </c>
      <c r="F110" s="28">
        <f t="shared" si="10"/>
        <v>9394.9</v>
      </c>
      <c r="G110" s="29">
        <f t="shared" si="11"/>
        <v>10827.31</v>
      </c>
      <c r="H110" s="16"/>
      <c r="I110" s="47"/>
      <c r="J110" s="16"/>
      <c r="K110" s="16"/>
      <c r="L110" s="16"/>
      <c r="M110" s="16"/>
      <c r="N110" s="16"/>
      <c r="O110" s="16"/>
      <c r="P110" s="16"/>
    </row>
    <row r="111" spans="1:16" ht="26.25" customHeight="1" x14ac:dyDescent="0.25">
      <c r="A111" s="5">
        <v>3</v>
      </c>
      <c r="B111" s="66" t="s">
        <v>101</v>
      </c>
      <c r="C111" s="67"/>
      <c r="D111" s="67"/>
      <c r="E111" s="67"/>
      <c r="F111" s="67"/>
      <c r="G111" s="68"/>
    </row>
    <row r="112" spans="1:16" ht="23.45" customHeight="1" x14ac:dyDescent="0.25">
      <c r="A112" s="5"/>
      <c r="B112" s="6" t="s">
        <v>76</v>
      </c>
      <c r="C112" s="1">
        <v>928.75</v>
      </c>
      <c r="D112" s="1">
        <f>ROUND(C112*$D$6,2)</f>
        <v>1300.25</v>
      </c>
      <c r="E112" s="1">
        <f>ROUND(C112*$E$6,2)</f>
        <v>1560.3</v>
      </c>
      <c r="F112" s="1">
        <f>ROUND(C112*$F$6,2)</f>
        <v>2071.11</v>
      </c>
      <c r="G112" s="2">
        <f>ROUND(C112*$G$6,2)</f>
        <v>2386.89</v>
      </c>
    </row>
    <row r="113" spans="1:8" ht="23.45" customHeight="1" x14ac:dyDescent="0.25">
      <c r="A113" s="5"/>
      <c r="B113" s="6" t="s">
        <v>9</v>
      </c>
      <c r="C113" s="1">
        <v>1345.21</v>
      </c>
      <c r="D113" s="1">
        <f t="shared" ref="D113:D115" si="12">ROUND(C113*$D$6,2)</f>
        <v>1883.29</v>
      </c>
      <c r="E113" s="1">
        <f t="shared" ref="E113:E115" si="13">ROUND(C113*$E$6,2)</f>
        <v>2259.9499999999998</v>
      </c>
      <c r="F113" s="1">
        <f>ROUND(C113*$F$6,2)</f>
        <v>2999.82</v>
      </c>
      <c r="G113" s="2">
        <f t="shared" ref="G113:G115" si="14">ROUND(C113*$G$6,2)</f>
        <v>3457.19</v>
      </c>
    </row>
    <row r="114" spans="1:8" ht="23.45" customHeight="1" x14ac:dyDescent="0.25">
      <c r="A114" s="5"/>
      <c r="B114" s="6" t="s">
        <v>77</v>
      </c>
      <c r="C114" s="1">
        <v>912.48</v>
      </c>
      <c r="D114" s="1">
        <f t="shared" si="12"/>
        <v>1277.47</v>
      </c>
      <c r="E114" s="1">
        <f t="shared" si="13"/>
        <v>1532.97</v>
      </c>
      <c r="F114" s="1">
        <f>ROUND(C114*$F$6,2)</f>
        <v>2034.83</v>
      </c>
      <c r="G114" s="2">
        <f t="shared" si="14"/>
        <v>2345.0700000000002</v>
      </c>
    </row>
    <row r="115" spans="1:8" ht="23.45" customHeight="1" thickBot="1" x14ac:dyDescent="0.3">
      <c r="A115" s="7"/>
      <c r="B115" s="8" t="s">
        <v>10</v>
      </c>
      <c r="C115" s="24">
        <v>1122.73</v>
      </c>
      <c r="D115" s="1">
        <f t="shared" si="12"/>
        <v>1571.82</v>
      </c>
      <c r="E115" s="1">
        <f t="shared" si="13"/>
        <v>1886.19</v>
      </c>
      <c r="F115" s="1">
        <f t="shared" ref="F115" si="15">ROUND(C115*$F$6,2)</f>
        <v>2503.69</v>
      </c>
      <c r="G115" s="2">
        <f t="shared" si="14"/>
        <v>2885.42</v>
      </c>
    </row>
    <row r="116" spans="1:8" ht="26.25" customHeight="1" x14ac:dyDescent="0.25">
      <c r="A116" s="35">
        <v>4</v>
      </c>
      <c r="B116" s="55" t="s">
        <v>102</v>
      </c>
      <c r="C116" s="56"/>
      <c r="D116" s="56"/>
      <c r="E116" s="56"/>
      <c r="F116" s="56"/>
      <c r="G116" s="57"/>
    </row>
    <row r="117" spans="1:8" ht="19.5" customHeight="1" x14ac:dyDescent="0.25">
      <c r="A117" s="36"/>
      <c r="B117" s="37" t="s">
        <v>46</v>
      </c>
      <c r="C117" s="28">
        <v>488.76</v>
      </c>
      <c r="D117" s="28">
        <f>ROUND(C117*1.4,2)</f>
        <v>684.26</v>
      </c>
      <c r="E117" s="28">
        <f>ROUND(C117*1.68,2)</f>
        <v>821.12</v>
      </c>
      <c r="F117" s="28">
        <f>ROUND(C117*2.23,2)</f>
        <v>1089.93</v>
      </c>
      <c r="G117" s="29">
        <f>ROUND(C117*2.57,2)</f>
        <v>1256.1099999999999</v>
      </c>
    </row>
    <row r="118" spans="1:8" ht="28.9" customHeight="1" x14ac:dyDescent="0.25">
      <c r="A118" s="38"/>
      <c r="B118" s="37" t="s">
        <v>48</v>
      </c>
      <c r="C118" s="53">
        <v>599.54000000000008</v>
      </c>
      <c r="D118" s="28">
        <f t="shared" ref="D118:D127" si="16">ROUND(C118*1.4,2)</f>
        <v>839.36</v>
      </c>
      <c r="E118" s="28">
        <f t="shared" ref="E118:E127" si="17">ROUND(C118*1.68,2)</f>
        <v>1007.23</v>
      </c>
      <c r="F118" s="28">
        <f t="shared" ref="F118:F127" si="18">ROUND(C118*2.23,2)</f>
        <v>1336.97</v>
      </c>
      <c r="G118" s="29">
        <f t="shared" ref="G118:G127" si="19">ROUND(C118*2.57,2)</f>
        <v>1540.82</v>
      </c>
      <c r="H118" s="3"/>
    </row>
    <row r="119" spans="1:8" ht="19.5" customHeight="1" x14ac:dyDescent="0.25">
      <c r="A119" s="38"/>
      <c r="B119" s="37" t="s">
        <v>49</v>
      </c>
      <c r="C119" s="53">
        <v>726.17000000000007</v>
      </c>
      <c r="D119" s="28">
        <f t="shared" si="16"/>
        <v>1016.64</v>
      </c>
      <c r="E119" s="28">
        <f t="shared" si="17"/>
        <v>1219.97</v>
      </c>
      <c r="F119" s="28">
        <f t="shared" si="18"/>
        <v>1619.36</v>
      </c>
      <c r="G119" s="29">
        <f t="shared" si="19"/>
        <v>1866.26</v>
      </c>
      <c r="H119" s="3"/>
    </row>
    <row r="120" spans="1:8" ht="45" x14ac:dyDescent="0.25">
      <c r="A120" s="38"/>
      <c r="B120" s="39" t="s">
        <v>47</v>
      </c>
      <c r="C120" s="53">
        <v>805.61</v>
      </c>
      <c r="D120" s="28">
        <f t="shared" si="16"/>
        <v>1127.8499999999999</v>
      </c>
      <c r="E120" s="28">
        <f t="shared" si="17"/>
        <v>1353.42</v>
      </c>
      <c r="F120" s="28">
        <f t="shared" si="18"/>
        <v>1796.51</v>
      </c>
      <c r="G120" s="29">
        <f t="shared" si="19"/>
        <v>2070.42</v>
      </c>
    </row>
    <row r="121" spans="1:8" ht="19.5" customHeight="1" x14ac:dyDescent="0.25">
      <c r="A121" s="38"/>
      <c r="B121" s="37" t="s">
        <v>50</v>
      </c>
      <c r="C121" s="53">
        <v>836.95</v>
      </c>
      <c r="D121" s="28">
        <f t="shared" si="16"/>
        <v>1171.73</v>
      </c>
      <c r="E121" s="28">
        <f t="shared" si="17"/>
        <v>1406.08</v>
      </c>
      <c r="F121" s="28">
        <f t="shared" si="18"/>
        <v>1866.4</v>
      </c>
      <c r="G121" s="29">
        <f t="shared" si="19"/>
        <v>2150.96</v>
      </c>
    </row>
    <row r="122" spans="1:8" ht="45" x14ac:dyDescent="0.25">
      <c r="A122" s="38"/>
      <c r="B122" s="39" t="s">
        <v>51</v>
      </c>
      <c r="C122" s="53">
        <v>916.3900000000001</v>
      </c>
      <c r="D122" s="28">
        <f t="shared" si="16"/>
        <v>1282.95</v>
      </c>
      <c r="E122" s="28">
        <f t="shared" si="17"/>
        <v>1539.54</v>
      </c>
      <c r="F122" s="28">
        <f t="shared" si="18"/>
        <v>2043.55</v>
      </c>
      <c r="G122" s="29">
        <f t="shared" si="19"/>
        <v>2355.12</v>
      </c>
    </row>
    <row r="123" spans="1:8" ht="19.5" customHeight="1" x14ac:dyDescent="0.25">
      <c r="A123" s="38"/>
      <c r="B123" s="40" t="s">
        <v>53</v>
      </c>
      <c r="C123" s="53">
        <v>977.51</v>
      </c>
      <c r="D123" s="28">
        <f t="shared" si="16"/>
        <v>1368.51</v>
      </c>
      <c r="E123" s="28">
        <f t="shared" si="17"/>
        <v>1642.22</v>
      </c>
      <c r="F123" s="28">
        <f t="shared" si="18"/>
        <v>2179.85</v>
      </c>
      <c r="G123" s="29">
        <f t="shared" si="19"/>
        <v>2512.1999999999998</v>
      </c>
    </row>
    <row r="124" spans="1:8" ht="45" x14ac:dyDescent="0.25">
      <c r="A124" s="38"/>
      <c r="B124" s="39" t="s">
        <v>52</v>
      </c>
      <c r="C124" s="53">
        <v>805.61</v>
      </c>
      <c r="D124" s="28">
        <f t="shared" si="16"/>
        <v>1127.8499999999999</v>
      </c>
      <c r="E124" s="28">
        <f t="shared" si="17"/>
        <v>1353.42</v>
      </c>
      <c r="F124" s="28">
        <f t="shared" si="18"/>
        <v>1796.51</v>
      </c>
      <c r="G124" s="29">
        <f t="shared" si="19"/>
        <v>2070.42</v>
      </c>
    </row>
    <row r="125" spans="1:8" ht="19.5" customHeight="1" x14ac:dyDescent="0.25">
      <c r="A125" s="38"/>
      <c r="B125" s="40" t="s">
        <v>54</v>
      </c>
      <c r="C125" s="53">
        <v>1088.29</v>
      </c>
      <c r="D125" s="28">
        <f t="shared" si="16"/>
        <v>1523.61</v>
      </c>
      <c r="E125" s="28">
        <f t="shared" si="17"/>
        <v>1828.33</v>
      </c>
      <c r="F125" s="28">
        <f t="shared" si="18"/>
        <v>2426.89</v>
      </c>
      <c r="G125" s="29">
        <f t="shared" si="19"/>
        <v>2796.91</v>
      </c>
    </row>
    <row r="126" spans="1:8" ht="45" x14ac:dyDescent="0.25">
      <c r="A126" s="38"/>
      <c r="B126" s="39" t="s">
        <v>55</v>
      </c>
      <c r="C126" s="53">
        <v>916.3900000000001</v>
      </c>
      <c r="D126" s="28">
        <f t="shared" si="16"/>
        <v>1282.95</v>
      </c>
      <c r="E126" s="28">
        <f t="shared" si="17"/>
        <v>1539.54</v>
      </c>
      <c r="F126" s="28">
        <f t="shared" si="18"/>
        <v>2043.55</v>
      </c>
      <c r="G126" s="29">
        <f t="shared" si="19"/>
        <v>2355.12</v>
      </c>
    </row>
    <row r="127" spans="1:8" ht="19.5" customHeight="1" x14ac:dyDescent="0.25">
      <c r="A127" s="38"/>
      <c r="B127" s="40" t="s">
        <v>56</v>
      </c>
      <c r="C127" s="53">
        <v>1214.9199999999998</v>
      </c>
      <c r="D127" s="28">
        <f t="shared" si="16"/>
        <v>1700.89</v>
      </c>
      <c r="E127" s="28">
        <f t="shared" si="17"/>
        <v>2041.07</v>
      </c>
      <c r="F127" s="28">
        <f t="shared" si="18"/>
        <v>2709.27</v>
      </c>
      <c r="G127" s="29">
        <f t="shared" si="19"/>
        <v>3122.34</v>
      </c>
    </row>
    <row r="128" spans="1:8" ht="19.5" customHeight="1" thickBot="1" x14ac:dyDescent="0.3">
      <c r="A128" s="41"/>
      <c r="B128" s="42" t="s">
        <v>57</v>
      </c>
      <c r="C128" s="43">
        <v>1325.71</v>
      </c>
      <c r="D128" s="28">
        <f>ROUND(C128*1.4,2)</f>
        <v>1855.99</v>
      </c>
      <c r="E128" s="43">
        <f>ROUND(C128*1.68,2)</f>
        <v>2227.19</v>
      </c>
      <c r="F128" s="43">
        <f>ROUND(C128*2.23,2)</f>
        <v>2956.33</v>
      </c>
      <c r="G128" s="44">
        <f>ROUND(C128*2.57,2)</f>
        <v>3407.07</v>
      </c>
    </row>
    <row r="129" spans="1:10" ht="31.9" customHeight="1" x14ac:dyDescent="0.25">
      <c r="A129" s="35" t="s">
        <v>32</v>
      </c>
      <c r="B129" s="55" t="s">
        <v>103</v>
      </c>
      <c r="C129" s="56"/>
      <c r="D129" s="56"/>
      <c r="E129" s="56"/>
      <c r="F129" s="56"/>
      <c r="G129" s="57"/>
    </row>
    <row r="130" spans="1:10" ht="19.5" customHeight="1" x14ac:dyDescent="0.25">
      <c r="A130" s="36"/>
      <c r="B130" s="37" t="s">
        <v>46</v>
      </c>
      <c r="C130" s="28">
        <v>514</v>
      </c>
      <c r="D130" s="28">
        <f>ROUND(C130*1.4,2)</f>
        <v>719.6</v>
      </c>
      <c r="E130" s="28">
        <f>ROUND(C130*1.68,2)</f>
        <v>863.52</v>
      </c>
      <c r="F130" s="28">
        <f>ROUND(C130*2.23,2)</f>
        <v>1146.22</v>
      </c>
      <c r="G130" s="29">
        <f>ROUND(C130*2.57,2)</f>
        <v>1320.98</v>
      </c>
      <c r="J130" s="48"/>
    </row>
    <row r="131" spans="1:10" ht="28.9" customHeight="1" x14ac:dyDescent="0.25">
      <c r="A131" s="38"/>
      <c r="B131" s="37" t="s">
        <v>48</v>
      </c>
      <c r="C131" s="53">
        <v>630.49</v>
      </c>
      <c r="D131" s="28">
        <f t="shared" ref="D131:D140" si="20">ROUND(C131*1.4,2)</f>
        <v>882.69</v>
      </c>
      <c r="E131" s="28">
        <f t="shared" ref="E131:E140" si="21">ROUND(C131*1.68,2)</f>
        <v>1059.22</v>
      </c>
      <c r="F131" s="28">
        <f t="shared" ref="F131:F140" si="22">ROUND(C131*2.23,2)</f>
        <v>1405.99</v>
      </c>
      <c r="G131" s="29">
        <f t="shared" ref="G131:G140" si="23">ROUND(C131*2.57,2)</f>
        <v>1620.36</v>
      </c>
      <c r="H131" s="3"/>
      <c r="J131" s="48"/>
    </row>
    <row r="132" spans="1:10" ht="19.5" customHeight="1" x14ac:dyDescent="0.25">
      <c r="A132" s="38"/>
      <c r="B132" s="37" t="s">
        <v>49</v>
      </c>
      <c r="C132" s="53">
        <v>763.67000000000007</v>
      </c>
      <c r="D132" s="28">
        <f t="shared" si="20"/>
        <v>1069.1400000000001</v>
      </c>
      <c r="E132" s="28">
        <f t="shared" si="21"/>
        <v>1282.97</v>
      </c>
      <c r="F132" s="28">
        <f t="shared" si="22"/>
        <v>1702.98</v>
      </c>
      <c r="G132" s="29">
        <f t="shared" si="23"/>
        <v>1962.63</v>
      </c>
      <c r="H132" s="3"/>
      <c r="J132" s="48"/>
    </row>
    <row r="133" spans="1:10" ht="45" x14ac:dyDescent="0.25">
      <c r="A133" s="38"/>
      <c r="B133" s="39" t="s">
        <v>47</v>
      </c>
      <c r="C133" s="53">
        <v>847.2</v>
      </c>
      <c r="D133" s="28">
        <f t="shared" si="20"/>
        <v>1186.08</v>
      </c>
      <c r="E133" s="28">
        <f t="shared" si="21"/>
        <v>1423.3</v>
      </c>
      <c r="F133" s="28">
        <f t="shared" si="22"/>
        <v>1889.26</v>
      </c>
      <c r="G133" s="29">
        <f t="shared" si="23"/>
        <v>2177.3000000000002</v>
      </c>
      <c r="J133" s="48"/>
    </row>
    <row r="134" spans="1:10" ht="19.5" customHeight="1" x14ac:dyDescent="0.25">
      <c r="A134" s="38"/>
      <c r="B134" s="37" t="s">
        <v>50</v>
      </c>
      <c r="C134" s="53">
        <v>880.16</v>
      </c>
      <c r="D134" s="28">
        <f t="shared" si="20"/>
        <v>1232.22</v>
      </c>
      <c r="E134" s="28">
        <f t="shared" si="21"/>
        <v>1478.67</v>
      </c>
      <c r="F134" s="28">
        <f t="shared" si="22"/>
        <v>1962.76</v>
      </c>
      <c r="G134" s="29">
        <f t="shared" si="23"/>
        <v>2262.0100000000002</v>
      </c>
      <c r="J134" s="48"/>
    </row>
    <row r="135" spans="1:10" ht="45" x14ac:dyDescent="0.25">
      <c r="A135" s="38"/>
      <c r="B135" s="39" t="s">
        <v>51</v>
      </c>
      <c r="C135" s="53">
        <v>963.7</v>
      </c>
      <c r="D135" s="28">
        <f t="shared" si="20"/>
        <v>1349.18</v>
      </c>
      <c r="E135" s="28">
        <f t="shared" si="21"/>
        <v>1619.02</v>
      </c>
      <c r="F135" s="28">
        <f t="shared" si="22"/>
        <v>2149.0500000000002</v>
      </c>
      <c r="G135" s="29">
        <f t="shared" si="23"/>
        <v>2476.71</v>
      </c>
      <c r="J135" s="48"/>
    </row>
    <row r="136" spans="1:10" ht="19.5" customHeight="1" x14ac:dyDescent="0.25">
      <c r="A136" s="38"/>
      <c r="B136" s="40" t="s">
        <v>53</v>
      </c>
      <c r="C136" s="53">
        <v>1027.98</v>
      </c>
      <c r="D136" s="28">
        <f t="shared" si="20"/>
        <v>1439.17</v>
      </c>
      <c r="E136" s="28">
        <f t="shared" si="21"/>
        <v>1727.01</v>
      </c>
      <c r="F136" s="28">
        <f t="shared" si="22"/>
        <v>2292.4</v>
      </c>
      <c r="G136" s="29">
        <f t="shared" si="23"/>
        <v>2641.91</v>
      </c>
      <c r="J136" s="48"/>
    </row>
    <row r="137" spans="1:10" ht="45" x14ac:dyDescent="0.25">
      <c r="A137" s="38"/>
      <c r="B137" s="39" t="s">
        <v>52</v>
      </c>
      <c r="C137" s="53">
        <v>847.2</v>
      </c>
      <c r="D137" s="28">
        <v>887.55</v>
      </c>
      <c r="E137" s="28">
        <v>887.55</v>
      </c>
      <c r="F137" s="28">
        <v>887.55</v>
      </c>
      <c r="G137" s="29">
        <v>887.55</v>
      </c>
      <c r="J137" s="48"/>
    </row>
    <row r="138" spans="1:10" ht="19.5" customHeight="1" x14ac:dyDescent="0.25">
      <c r="A138" s="38"/>
      <c r="B138" s="40" t="s">
        <v>54</v>
      </c>
      <c r="C138" s="53">
        <v>1144.48</v>
      </c>
      <c r="D138" s="28">
        <f t="shared" si="20"/>
        <v>1602.27</v>
      </c>
      <c r="E138" s="28">
        <f t="shared" si="21"/>
        <v>1922.73</v>
      </c>
      <c r="F138" s="28">
        <f t="shared" si="22"/>
        <v>2552.19</v>
      </c>
      <c r="G138" s="29">
        <f t="shared" si="23"/>
        <v>2941.31</v>
      </c>
      <c r="J138" s="48"/>
    </row>
    <row r="139" spans="1:10" ht="45" x14ac:dyDescent="0.25">
      <c r="A139" s="38"/>
      <c r="B139" s="39" t="s">
        <v>55</v>
      </c>
      <c r="C139" s="53">
        <v>963.7</v>
      </c>
      <c r="D139" s="28">
        <f t="shared" si="20"/>
        <v>1349.18</v>
      </c>
      <c r="E139" s="28">
        <f t="shared" si="21"/>
        <v>1619.02</v>
      </c>
      <c r="F139" s="28">
        <f t="shared" si="22"/>
        <v>2149.0500000000002</v>
      </c>
      <c r="G139" s="29">
        <f t="shared" si="23"/>
        <v>2476.71</v>
      </c>
      <c r="J139" s="48"/>
    </row>
    <row r="140" spans="1:10" ht="19.5" customHeight="1" x14ac:dyDescent="0.25">
      <c r="A140" s="38"/>
      <c r="B140" s="40" t="s">
        <v>56</v>
      </c>
      <c r="C140" s="53">
        <v>1277.6499999999999</v>
      </c>
      <c r="D140" s="28">
        <f t="shared" si="20"/>
        <v>1788.71</v>
      </c>
      <c r="E140" s="28">
        <f t="shared" si="21"/>
        <v>2146.4499999999998</v>
      </c>
      <c r="F140" s="28">
        <f t="shared" si="22"/>
        <v>2849.16</v>
      </c>
      <c r="G140" s="29">
        <f t="shared" si="23"/>
        <v>3283.56</v>
      </c>
      <c r="J140" s="48"/>
    </row>
    <row r="141" spans="1:10" ht="19.5" customHeight="1" thickBot="1" x14ac:dyDescent="0.3">
      <c r="A141" s="41"/>
      <c r="B141" s="42" t="s">
        <v>57</v>
      </c>
      <c r="C141" s="43">
        <v>1394.16</v>
      </c>
      <c r="D141" s="28">
        <f>ROUND(C141*1.4,2)</f>
        <v>1951.82</v>
      </c>
      <c r="E141" s="43">
        <f>ROUND(C141*1.68,2)</f>
        <v>2342.19</v>
      </c>
      <c r="F141" s="43">
        <f>ROUND(C141*2.23,2)</f>
        <v>3108.98</v>
      </c>
      <c r="G141" s="44">
        <f>ROUND(C141*2.57,2)</f>
        <v>3582.99</v>
      </c>
      <c r="J141" s="48"/>
    </row>
    <row r="142" spans="1:10" ht="31.9" customHeight="1" x14ac:dyDescent="0.25">
      <c r="A142" s="30" t="s">
        <v>95</v>
      </c>
      <c r="B142" s="55" t="s">
        <v>31</v>
      </c>
      <c r="C142" s="56"/>
      <c r="D142" s="56"/>
      <c r="E142" s="56"/>
      <c r="F142" s="56"/>
      <c r="G142" s="57"/>
    </row>
    <row r="143" spans="1:10" ht="19.5" customHeight="1" x14ac:dyDescent="0.25">
      <c r="A143" s="36"/>
      <c r="B143" s="37" t="s">
        <v>46</v>
      </c>
      <c r="C143" s="28">
        <v>587.41999999999996</v>
      </c>
      <c r="D143" s="28">
        <f>ROUND(C143*1.4,2)</f>
        <v>822.39</v>
      </c>
      <c r="E143" s="28">
        <f>ROUND(C143*1.68,2)</f>
        <v>986.87</v>
      </c>
      <c r="F143" s="28">
        <f>ROUND(C143*2.23,2)</f>
        <v>1309.95</v>
      </c>
      <c r="G143" s="29">
        <f>ROUND(C143*2.57,2)</f>
        <v>1509.67</v>
      </c>
      <c r="H143" s="3"/>
    </row>
    <row r="144" spans="1:10" ht="19.5" customHeight="1" x14ac:dyDescent="0.25">
      <c r="A144" s="38"/>
      <c r="B144" s="37" t="s">
        <v>48</v>
      </c>
      <c r="C144" s="28">
        <v>720.56</v>
      </c>
      <c r="D144" s="28">
        <f t="shared" ref="D144:D153" si="24">ROUND(C144*1.4,2)</f>
        <v>1008.78</v>
      </c>
      <c r="E144" s="28">
        <f t="shared" ref="E144:E153" si="25">ROUND(C144*1.68,2)</f>
        <v>1210.54</v>
      </c>
      <c r="F144" s="28">
        <f t="shared" ref="F144:F153" si="26">ROUND(C144*2.23,2)</f>
        <v>1606.85</v>
      </c>
      <c r="G144" s="29">
        <f t="shared" ref="G144:G153" si="27">ROUND(C144*2.57,2)</f>
        <v>1851.84</v>
      </c>
      <c r="H144" s="3"/>
    </row>
    <row r="145" spans="1:12" ht="19.5" customHeight="1" x14ac:dyDescent="0.25">
      <c r="A145" s="38"/>
      <c r="B145" s="37" t="s">
        <v>49</v>
      </c>
      <c r="C145" s="28">
        <v>872.76</v>
      </c>
      <c r="D145" s="28">
        <f t="shared" si="24"/>
        <v>1221.8599999999999</v>
      </c>
      <c r="E145" s="28">
        <f t="shared" si="25"/>
        <v>1466.24</v>
      </c>
      <c r="F145" s="28">
        <f t="shared" si="26"/>
        <v>1946.25</v>
      </c>
      <c r="G145" s="29">
        <f t="shared" si="27"/>
        <v>2242.9899999999998</v>
      </c>
      <c r="H145" s="3"/>
    </row>
    <row r="146" spans="1:12" ht="45" x14ac:dyDescent="0.25">
      <c r="A146" s="38"/>
      <c r="B146" s="39" t="s">
        <v>47</v>
      </c>
      <c r="C146" s="28">
        <v>968.23</v>
      </c>
      <c r="D146" s="28">
        <f t="shared" si="24"/>
        <v>1355.52</v>
      </c>
      <c r="E146" s="28">
        <f t="shared" si="25"/>
        <v>1626.63</v>
      </c>
      <c r="F146" s="28">
        <f t="shared" si="26"/>
        <v>2159.15</v>
      </c>
      <c r="G146" s="29">
        <f t="shared" si="27"/>
        <v>2488.35</v>
      </c>
      <c r="H146" s="3"/>
    </row>
    <row r="147" spans="1:12" ht="19.5" customHeight="1" x14ac:dyDescent="0.25">
      <c r="A147" s="38"/>
      <c r="B147" s="37" t="s">
        <v>50</v>
      </c>
      <c r="C147" s="28">
        <v>1005.9</v>
      </c>
      <c r="D147" s="28">
        <f t="shared" si="24"/>
        <v>1408.26</v>
      </c>
      <c r="E147" s="28">
        <f t="shared" si="25"/>
        <v>1689.91</v>
      </c>
      <c r="F147" s="28">
        <f t="shared" si="26"/>
        <v>2243.16</v>
      </c>
      <c r="G147" s="29">
        <f t="shared" si="27"/>
        <v>2585.16</v>
      </c>
      <c r="H147" s="3"/>
    </row>
    <row r="148" spans="1:12" ht="45" x14ac:dyDescent="0.25">
      <c r="A148" s="38"/>
      <c r="B148" s="39" t="s">
        <v>51</v>
      </c>
      <c r="C148" s="28">
        <v>1101.3699999999999</v>
      </c>
      <c r="D148" s="28">
        <f t="shared" si="24"/>
        <v>1541.92</v>
      </c>
      <c r="E148" s="28">
        <f t="shared" si="25"/>
        <v>1850.3</v>
      </c>
      <c r="F148" s="28">
        <f t="shared" si="26"/>
        <v>2456.06</v>
      </c>
      <c r="G148" s="29">
        <f t="shared" si="27"/>
        <v>2830.52</v>
      </c>
      <c r="H148" s="3"/>
    </row>
    <row r="149" spans="1:12" ht="19.5" customHeight="1" x14ac:dyDescent="0.25">
      <c r="A149" s="38"/>
      <c r="B149" s="40" t="s">
        <v>53</v>
      </c>
      <c r="C149" s="28">
        <v>1174.8399999999999</v>
      </c>
      <c r="D149" s="28">
        <f t="shared" si="24"/>
        <v>1644.78</v>
      </c>
      <c r="E149" s="28">
        <f t="shared" si="25"/>
        <v>1973.73</v>
      </c>
      <c r="F149" s="28">
        <f t="shared" si="26"/>
        <v>2619.89</v>
      </c>
      <c r="G149" s="29">
        <f t="shared" si="27"/>
        <v>3019.34</v>
      </c>
      <c r="H149" s="3"/>
    </row>
    <row r="150" spans="1:12" ht="45" x14ac:dyDescent="0.25">
      <c r="A150" s="38"/>
      <c r="B150" s="39" t="s">
        <v>52</v>
      </c>
      <c r="C150" s="28">
        <v>968.23</v>
      </c>
      <c r="D150" s="28">
        <f t="shared" si="24"/>
        <v>1355.52</v>
      </c>
      <c r="E150" s="28">
        <f t="shared" si="25"/>
        <v>1626.63</v>
      </c>
      <c r="F150" s="28">
        <f t="shared" si="26"/>
        <v>2159.15</v>
      </c>
      <c r="G150" s="29">
        <f t="shared" si="27"/>
        <v>2488.35</v>
      </c>
      <c r="H150" s="3"/>
    </row>
    <row r="151" spans="1:12" ht="19.5" customHeight="1" x14ac:dyDescent="0.25">
      <c r="A151" s="38"/>
      <c r="B151" s="40" t="s">
        <v>54</v>
      </c>
      <c r="C151" s="28">
        <v>1307.98</v>
      </c>
      <c r="D151" s="28">
        <f t="shared" si="24"/>
        <v>1831.17</v>
      </c>
      <c r="E151" s="28">
        <f t="shared" si="25"/>
        <v>2197.41</v>
      </c>
      <c r="F151" s="28">
        <f t="shared" si="26"/>
        <v>2916.8</v>
      </c>
      <c r="G151" s="29">
        <f t="shared" si="27"/>
        <v>3361.51</v>
      </c>
      <c r="H151" s="3"/>
    </row>
    <row r="152" spans="1:12" ht="45" x14ac:dyDescent="0.25">
      <c r="A152" s="38"/>
      <c r="B152" s="39" t="s">
        <v>55</v>
      </c>
      <c r="C152" s="28">
        <v>1101.3699999999999</v>
      </c>
      <c r="D152" s="28">
        <f t="shared" si="24"/>
        <v>1541.92</v>
      </c>
      <c r="E152" s="28">
        <f t="shared" si="25"/>
        <v>1850.3</v>
      </c>
      <c r="F152" s="28">
        <f t="shared" si="26"/>
        <v>2456.06</v>
      </c>
      <c r="G152" s="29">
        <f t="shared" si="27"/>
        <v>2830.52</v>
      </c>
      <c r="H152" s="3"/>
    </row>
    <row r="153" spans="1:12" ht="19.5" customHeight="1" x14ac:dyDescent="0.25">
      <c r="A153" s="38"/>
      <c r="B153" s="40" t="s">
        <v>56</v>
      </c>
      <c r="C153" s="28">
        <v>1460.17</v>
      </c>
      <c r="D153" s="28">
        <f t="shared" si="24"/>
        <v>2044.24</v>
      </c>
      <c r="E153" s="28">
        <f t="shared" si="25"/>
        <v>2453.09</v>
      </c>
      <c r="F153" s="28">
        <f t="shared" si="26"/>
        <v>3256.18</v>
      </c>
      <c r="G153" s="29">
        <f t="shared" si="27"/>
        <v>3752.64</v>
      </c>
      <c r="H153" s="3"/>
    </row>
    <row r="154" spans="1:12" ht="21.6" customHeight="1" thickBot="1" x14ac:dyDescent="0.3">
      <c r="A154" s="41"/>
      <c r="B154" s="42" t="s">
        <v>57</v>
      </c>
      <c r="C154" s="28">
        <v>1593.32</v>
      </c>
      <c r="D154" s="28">
        <f>ROUND(C154*1.4,2)</f>
        <v>2230.65</v>
      </c>
      <c r="E154" s="43">
        <f>ROUND(C154*1.68,2)</f>
        <v>2676.78</v>
      </c>
      <c r="F154" s="43">
        <f>ROUND(C154*2.23,2)</f>
        <v>3553.1</v>
      </c>
      <c r="G154" s="44">
        <f>ROUND(C154*2.57,2)</f>
        <v>4094.83</v>
      </c>
      <c r="H154" s="3"/>
    </row>
    <row r="155" spans="1:12" ht="21" customHeight="1" x14ac:dyDescent="0.25">
      <c r="A155" s="35">
        <v>5</v>
      </c>
      <c r="B155" s="55" t="s">
        <v>11</v>
      </c>
      <c r="C155" s="56"/>
      <c r="D155" s="56"/>
      <c r="E155" s="56"/>
      <c r="F155" s="56"/>
      <c r="G155" s="57"/>
    </row>
    <row r="156" spans="1:12" ht="60" x14ac:dyDescent="0.25">
      <c r="A156" s="36"/>
      <c r="B156" s="39" t="s">
        <v>81</v>
      </c>
      <c r="C156" s="28">
        <v>699.23</v>
      </c>
      <c r="D156" s="28">
        <f t="shared" ref="D156:D185" si="28">ROUND(C156*1.4,2)</f>
        <v>978.92</v>
      </c>
      <c r="E156" s="28">
        <f t="shared" ref="E156:E185" si="29">ROUND(C156*1.68,2)</f>
        <v>1174.71</v>
      </c>
      <c r="F156" s="28">
        <f t="shared" ref="F156:F185" si="30">ROUND(C156*2.23,2)</f>
        <v>1559.28</v>
      </c>
      <c r="G156" s="29">
        <f t="shared" ref="G156:G185" si="31">ROUND(C156*2.57,2)</f>
        <v>1797.02</v>
      </c>
      <c r="H156" s="3"/>
      <c r="J156" s="3"/>
      <c r="K156" s="3"/>
      <c r="L156" s="3"/>
    </row>
    <row r="157" spans="1:12" ht="60" x14ac:dyDescent="0.25">
      <c r="A157" s="36"/>
      <c r="B157" s="39" t="s">
        <v>80</v>
      </c>
      <c r="C157" s="28">
        <v>699.23</v>
      </c>
      <c r="D157" s="28">
        <f t="shared" si="28"/>
        <v>978.92</v>
      </c>
      <c r="E157" s="28">
        <f t="shared" si="29"/>
        <v>1174.71</v>
      </c>
      <c r="F157" s="28">
        <f t="shared" si="30"/>
        <v>1559.28</v>
      </c>
      <c r="G157" s="29">
        <f t="shared" si="31"/>
        <v>1797.02</v>
      </c>
      <c r="H157" s="3"/>
      <c r="J157" s="3"/>
      <c r="K157" s="3"/>
    </row>
    <row r="158" spans="1:12" ht="17.100000000000001" customHeight="1" x14ac:dyDescent="0.25">
      <c r="A158" s="36"/>
      <c r="B158" s="37" t="s">
        <v>12</v>
      </c>
      <c r="C158" s="28">
        <v>3363.53</v>
      </c>
      <c r="D158" s="28">
        <f t="shared" si="28"/>
        <v>4708.9399999999996</v>
      </c>
      <c r="E158" s="28">
        <f t="shared" si="29"/>
        <v>5650.73</v>
      </c>
      <c r="F158" s="28">
        <f t="shared" si="30"/>
        <v>7500.67</v>
      </c>
      <c r="G158" s="29">
        <f t="shared" si="31"/>
        <v>8644.27</v>
      </c>
      <c r="H158" s="3"/>
      <c r="J158" s="3"/>
      <c r="K158" s="3"/>
    </row>
    <row r="159" spans="1:12" ht="17.100000000000001" customHeight="1" x14ac:dyDescent="0.25">
      <c r="A159" s="36"/>
      <c r="B159" s="37" t="s">
        <v>13</v>
      </c>
      <c r="C159" s="28">
        <v>3363.53</v>
      </c>
      <c r="D159" s="28">
        <f t="shared" si="28"/>
        <v>4708.9399999999996</v>
      </c>
      <c r="E159" s="28">
        <f t="shared" si="29"/>
        <v>5650.73</v>
      </c>
      <c r="F159" s="28">
        <f t="shared" si="30"/>
        <v>7500.67</v>
      </c>
      <c r="G159" s="29">
        <f t="shared" si="31"/>
        <v>8644.27</v>
      </c>
      <c r="H159" s="3"/>
      <c r="J159" s="3"/>
      <c r="K159" s="3"/>
    </row>
    <row r="160" spans="1:12" ht="17.100000000000001" customHeight="1" x14ac:dyDescent="0.25">
      <c r="A160" s="36"/>
      <c r="B160" s="37" t="s">
        <v>78</v>
      </c>
      <c r="C160" s="28">
        <v>997.41</v>
      </c>
      <c r="D160" s="28">
        <f t="shared" si="28"/>
        <v>1396.37</v>
      </c>
      <c r="E160" s="28">
        <f t="shared" si="29"/>
        <v>1675.65</v>
      </c>
      <c r="F160" s="28">
        <f t="shared" si="30"/>
        <v>2224.2199999999998</v>
      </c>
      <c r="G160" s="29">
        <f t="shared" si="31"/>
        <v>2563.34</v>
      </c>
      <c r="H160" s="3"/>
      <c r="J160" s="3"/>
      <c r="K160" s="3"/>
    </row>
    <row r="161" spans="1:11" ht="17.100000000000001" customHeight="1" x14ac:dyDescent="0.25">
      <c r="A161" s="36"/>
      <c r="B161" s="37" t="s">
        <v>79</v>
      </c>
      <c r="C161" s="28">
        <v>997.41</v>
      </c>
      <c r="D161" s="28">
        <f t="shared" si="28"/>
        <v>1396.37</v>
      </c>
      <c r="E161" s="28">
        <f t="shared" si="29"/>
        <v>1675.65</v>
      </c>
      <c r="F161" s="28">
        <f t="shared" si="30"/>
        <v>2224.2199999999998</v>
      </c>
      <c r="G161" s="29">
        <f t="shared" si="31"/>
        <v>2563.34</v>
      </c>
      <c r="H161" s="3"/>
      <c r="J161" s="3"/>
      <c r="K161" s="3"/>
    </row>
    <row r="162" spans="1:11" ht="17.100000000000001" customHeight="1" x14ac:dyDescent="0.25">
      <c r="A162" s="36"/>
      <c r="B162" s="39" t="s">
        <v>14</v>
      </c>
      <c r="C162" s="28">
        <v>977.49</v>
      </c>
      <c r="D162" s="28">
        <f t="shared" si="28"/>
        <v>1368.49</v>
      </c>
      <c r="E162" s="28">
        <f t="shared" si="29"/>
        <v>1642.18</v>
      </c>
      <c r="F162" s="28">
        <f t="shared" si="30"/>
        <v>2179.8000000000002</v>
      </c>
      <c r="G162" s="29">
        <f t="shared" si="31"/>
        <v>2512.15</v>
      </c>
      <c r="H162" s="3"/>
      <c r="J162" s="3"/>
      <c r="K162" s="3"/>
    </row>
    <row r="163" spans="1:11" ht="17.100000000000001" customHeight="1" x14ac:dyDescent="0.25">
      <c r="A163" s="36"/>
      <c r="B163" s="39" t="s">
        <v>15</v>
      </c>
      <c r="C163" s="28">
        <v>977.49</v>
      </c>
      <c r="D163" s="28">
        <f t="shared" si="28"/>
        <v>1368.49</v>
      </c>
      <c r="E163" s="28">
        <f t="shared" si="29"/>
        <v>1642.18</v>
      </c>
      <c r="F163" s="28">
        <f t="shared" si="30"/>
        <v>2179.8000000000002</v>
      </c>
      <c r="G163" s="29">
        <f t="shared" si="31"/>
        <v>2512.15</v>
      </c>
      <c r="H163" s="3"/>
      <c r="J163" s="3"/>
      <c r="K163" s="3"/>
    </row>
    <row r="164" spans="1:11" ht="17.100000000000001" customHeight="1" x14ac:dyDescent="0.25">
      <c r="A164" s="36"/>
      <c r="B164" s="37" t="s">
        <v>16</v>
      </c>
      <c r="C164" s="28">
        <v>2519.15</v>
      </c>
      <c r="D164" s="28">
        <f t="shared" si="28"/>
        <v>3526.81</v>
      </c>
      <c r="E164" s="28">
        <f t="shared" si="29"/>
        <v>4232.17</v>
      </c>
      <c r="F164" s="28">
        <f t="shared" si="30"/>
        <v>5617.7</v>
      </c>
      <c r="G164" s="29">
        <f t="shared" si="31"/>
        <v>6474.22</v>
      </c>
      <c r="H164" s="3"/>
      <c r="J164" s="3"/>
      <c r="K164" s="3"/>
    </row>
    <row r="165" spans="1:11" ht="17.100000000000001" customHeight="1" x14ac:dyDescent="0.25">
      <c r="A165" s="36"/>
      <c r="B165" s="37" t="s">
        <v>17</v>
      </c>
      <c r="C165" s="28">
        <v>2519.15</v>
      </c>
      <c r="D165" s="28">
        <f t="shared" si="28"/>
        <v>3526.81</v>
      </c>
      <c r="E165" s="28">
        <f t="shared" si="29"/>
        <v>4232.17</v>
      </c>
      <c r="F165" s="28">
        <f t="shared" si="30"/>
        <v>5617.7</v>
      </c>
      <c r="G165" s="29">
        <f t="shared" si="31"/>
        <v>6474.22</v>
      </c>
      <c r="H165" s="3"/>
      <c r="J165" s="3"/>
      <c r="K165" s="3"/>
    </row>
    <row r="166" spans="1:11" ht="17.100000000000001" customHeight="1" x14ac:dyDescent="0.25">
      <c r="A166" s="36"/>
      <c r="B166" s="37" t="s">
        <v>82</v>
      </c>
      <c r="C166" s="28">
        <v>960.55</v>
      </c>
      <c r="D166" s="28">
        <f t="shared" si="28"/>
        <v>1344.77</v>
      </c>
      <c r="E166" s="28">
        <f t="shared" si="29"/>
        <v>1613.72</v>
      </c>
      <c r="F166" s="28">
        <f t="shared" si="30"/>
        <v>2142.0300000000002</v>
      </c>
      <c r="G166" s="29">
        <f t="shared" si="31"/>
        <v>2468.61</v>
      </c>
      <c r="H166" s="3"/>
      <c r="J166" s="3"/>
      <c r="K166" s="3"/>
    </row>
    <row r="167" spans="1:11" ht="17.100000000000001" customHeight="1" x14ac:dyDescent="0.25">
      <c r="A167" s="36"/>
      <c r="B167" s="37" t="s">
        <v>83</v>
      </c>
      <c r="C167" s="28">
        <v>960.55</v>
      </c>
      <c r="D167" s="28">
        <f t="shared" si="28"/>
        <v>1344.77</v>
      </c>
      <c r="E167" s="28">
        <f t="shared" si="29"/>
        <v>1613.72</v>
      </c>
      <c r="F167" s="28">
        <f t="shared" si="30"/>
        <v>2142.0300000000002</v>
      </c>
      <c r="G167" s="29">
        <f t="shared" si="31"/>
        <v>2468.61</v>
      </c>
      <c r="H167" s="3"/>
      <c r="J167" s="3"/>
      <c r="K167" s="3"/>
    </row>
    <row r="168" spans="1:11" ht="17.100000000000001" customHeight="1" x14ac:dyDescent="0.25">
      <c r="A168" s="36"/>
      <c r="B168" s="37" t="s">
        <v>18</v>
      </c>
      <c r="C168" s="28">
        <v>2474.75</v>
      </c>
      <c r="D168" s="28">
        <f t="shared" si="28"/>
        <v>3464.65</v>
      </c>
      <c r="E168" s="28">
        <f t="shared" si="29"/>
        <v>4157.58</v>
      </c>
      <c r="F168" s="28">
        <f t="shared" si="30"/>
        <v>5518.69</v>
      </c>
      <c r="G168" s="29">
        <f t="shared" si="31"/>
        <v>6360.11</v>
      </c>
      <c r="H168" s="3"/>
      <c r="J168" s="3"/>
      <c r="K168" s="3"/>
    </row>
    <row r="169" spans="1:11" ht="17.100000000000001" customHeight="1" x14ac:dyDescent="0.25">
      <c r="A169" s="36"/>
      <c r="B169" s="37" t="s">
        <v>19</v>
      </c>
      <c r="C169" s="28">
        <v>2614.19</v>
      </c>
      <c r="D169" s="28">
        <f t="shared" si="28"/>
        <v>3659.87</v>
      </c>
      <c r="E169" s="28">
        <f t="shared" si="29"/>
        <v>4391.84</v>
      </c>
      <c r="F169" s="28">
        <f t="shared" si="30"/>
        <v>5829.64</v>
      </c>
      <c r="G169" s="29">
        <f t="shared" si="31"/>
        <v>6718.47</v>
      </c>
      <c r="H169" s="3"/>
      <c r="J169" s="3"/>
      <c r="K169" s="3"/>
    </row>
    <row r="170" spans="1:11" ht="17.100000000000001" customHeight="1" x14ac:dyDescent="0.25">
      <c r="A170" s="36"/>
      <c r="B170" s="37" t="s">
        <v>20</v>
      </c>
      <c r="C170" s="28">
        <v>4688.6499999999996</v>
      </c>
      <c r="D170" s="28">
        <f t="shared" si="28"/>
        <v>6564.11</v>
      </c>
      <c r="E170" s="28">
        <f t="shared" si="29"/>
        <v>7876.93</v>
      </c>
      <c r="F170" s="28">
        <f t="shared" si="30"/>
        <v>10455.69</v>
      </c>
      <c r="G170" s="29">
        <f t="shared" si="31"/>
        <v>12049.83</v>
      </c>
      <c r="H170" s="3"/>
      <c r="J170" s="3"/>
      <c r="K170" s="3"/>
    </row>
    <row r="171" spans="1:11" ht="17.100000000000001" customHeight="1" x14ac:dyDescent="0.25">
      <c r="A171" s="36"/>
      <c r="B171" s="37" t="s">
        <v>21</v>
      </c>
      <c r="C171" s="28">
        <v>4828.09</v>
      </c>
      <c r="D171" s="28">
        <f t="shared" si="28"/>
        <v>6759.33</v>
      </c>
      <c r="E171" s="28">
        <f t="shared" si="29"/>
        <v>8111.19</v>
      </c>
      <c r="F171" s="28">
        <f t="shared" si="30"/>
        <v>10766.64</v>
      </c>
      <c r="G171" s="29">
        <f t="shared" si="31"/>
        <v>12408.19</v>
      </c>
      <c r="H171" s="3"/>
      <c r="J171" s="3"/>
      <c r="K171" s="3"/>
    </row>
    <row r="172" spans="1:11" ht="17.100000000000001" customHeight="1" x14ac:dyDescent="0.25">
      <c r="A172" s="36"/>
      <c r="B172" s="37" t="s">
        <v>22</v>
      </c>
      <c r="C172" s="28">
        <v>1971.34</v>
      </c>
      <c r="D172" s="28">
        <f t="shared" si="28"/>
        <v>2759.88</v>
      </c>
      <c r="E172" s="28">
        <f t="shared" si="29"/>
        <v>3311.85</v>
      </c>
      <c r="F172" s="28">
        <f t="shared" si="30"/>
        <v>4396.09</v>
      </c>
      <c r="G172" s="29">
        <f t="shared" si="31"/>
        <v>5066.34</v>
      </c>
      <c r="H172" s="3"/>
      <c r="J172" s="3"/>
      <c r="K172" s="3"/>
    </row>
    <row r="173" spans="1:11" ht="17.100000000000001" customHeight="1" x14ac:dyDescent="0.25">
      <c r="A173" s="36"/>
      <c r="B173" s="37" t="s">
        <v>23</v>
      </c>
      <c r="C173" s="28">
        <v>1971.34</v>
      </c>
      <c r="D173" s="28">
        <f t="shared" si="28"/>
        <v>2759.88</v>
      </c>
      <c r="E173" s="28">
        <f t="shared" si="29"/>
        <v>3311.85</v>
      </c>
      <c r="F173" s="28">
        <f t="shared" si="30"/>
        <v>4396.09</v>
      </c>
      <c r="G173" s="29">
        <f t="shared" si="31"/>
        <v>5066.34</v>
      </c>
      <c r="H173" s="3"/>
      <c r="J173" s="3"/>
      <c r="K173" s="3"/>
    </row>
    <row r="174" spans="1:11" ht="17.100000000000001" customHeight="1" x14ac:dyDescent="0.25">
      <c r="A174" s="36"/>
      <c r="B174" s="37" t="s">
        <v>24</v>
      </c>
      <c r="C174" s="28">
        <v>2570.08</v>
      </c>
      <c r="D174" s="28">
        <f t="shared" si="28"/>
        <v>3598.11</v>
      </c>
      <c r="E174" s="28">
        <f t="shared" si="29"/>
        <v>4317.7299999999996</v>
      </c>
      <c r="F174" s="28">
        <f t="shared" si="30"/>
        <v>5731.28</v>
      </c>
      <c r="G174" s="29">
        <f t="shared" si="31"/>
        <v>6605.11</v>
      </c>
      <c r="H174" s="3"/>
      <c r="J174" s="3"/>
      <c r="K174" s="3"/>
    </row>
    <row r="175" spans="1:11" ht="17.100000000000001" customHeight="1" x14ac:dyDescent="0.25">
      <c r="A175" s="36"/>
      <c r="B175" s="37" t="s">
        <v>25</v>
      </c>
      <c r="C175" s="28">
        <v>2570.08</v>
      </c>
      <c r="D175" s="28">
        <f t="shared" si="28"/>
        <v>3598.11</v>
      </c>
      <c r="E175" s="28">
        <f t="shared" si="29"/>
        <v>4317.7299999999996</v>
      </c>
      <c r="F175" s="28">
        <f t="shared" si="30"/>
        <v>5731.28</v>
      </c>
      <c r="G175" s="29">
        <f t="shared" si="31"/>
        <v>6605.11</v>
      </c>
      <c r="H175" s="3"/>
      <c r="J175" s="3"/>
      <c r="K175" s="3"/>
    </row>
    <row r="176" spans="1:11" ht="17.100000000000001" customHeight="1" x14ac:dyDescent="0.25">
      <c r="A176" s="36"/>
      <c r="B176" s="37" t="s">
        <v>84</v>
      </c>
      <c r="C176" s="28">
        <v>1146.44</v>
      </c>
      <c r="D176" s="28">
        <f t="shared" si="28"/>
        <v>1605.02</v>
      </c>
      <c r="E176" s="28">
        <f t="shared" si="29"/>
        <v>1926.02</v>
      </c>
      <c r="F176" s="28">
        <f t="shared" si="30"/>
        <v>2556.56</v>
      </c>
      <c r="G176" s="29">
        <f t="shared" si="31"/>
        <v>2946.35</v>
      </c>
      <c r="H176" s="3"/>
      <c r="J176" s="3"/>
      <c r="K176" s="3"/>
    </row>
    <row r="177" spans="1:12" ht="17.100000000000001" customHeight="1" x14ac:dyDescent="0.25">
      <c r="A177" s="36"/>
      <c r="B177" s="37" t="s">
        <v>85</v>
      </c>
      <c r="C177" s="28">
        <v>1146.44</v>
      </c>
      <c r="D177" s="28">
        <f t="shared" si="28"/>
        <v>1605.02</v>
      </c>
      <c r="E177" s="28">
        <f t="shared" si="29"/>
        <v>1926.02</v>
      </c>
      <c r="F177" s="28">
        <f t="shared" si="30"/>
        <v>2556.56</v>
      </c>
      <c r="G177" s="29">
        <f t="shared" si="31"/>
        <v>2946.35</v>
      </c>
      <c r="H177" s="3"/>
      <c r="J177" s="3"/>
      <c r="K177" s="3"/>
    </row>
    <row r="178" spans="1:12" ht="17.100000000000001" customHeight="1" x14ac:dyDescent="0.25">
      <c r="A178" s="36"/>
      <c r="B178" s="37" t="s">
        <v>26</v>
      </c>
      <c r="C178" s="28">
        <v>1185.71</v>
      </c>
      <c r="D178" s="28">
        <f t="shared" si="28"/>
        <v>1659.99</v>
      </c>
      <c r="E178" s="28">
        <f t="shared" si="29"/>
        <v>1991.99</v>
      </c>
      <c r="F178" s="28">
        <f t="shared" si="30"/>
        <v>2644.13</v>
      </c>
      <c r="G178" s="29">
        <f t="shared" si="31"/>
        <v>3047.27</v>
      </c>
      <c r="H178" s="3"/>
      <c r="J178" s="3"/>
      <c r="K178" s="3"/>
    </row>
    <row r="179" spans="1:12" ht="17.100000000000001" customHeight="1" x14ac:dyDescent="0.25">
      <c r="A179" s="36"/>
      <c r="B179" s="37" t="s">
        <v>27</v>
      </c>
      <c r="C179" s="28">
        <v>1325.15</v>
      </c>
      <c r="D179" s="28">
        <f t="shared" si="28"/>
        <v>1855.21</v>
      </c>
      <c r="E179" s="28">
        <f t="shared" si="29"/>
        <v>2226.25</v>
      </c>
      <c r="F179" s="28">
        <f t="shared" si="30"/>
        <v>2955.08</v>
      </c>
      <c r="G179" s="29">
        <f t="shared" si="31"/>
        <v>3405.64</v>
      </c>
      <c r="H179" s="3"/>
      <c r="J179" s="3"/>
      <c r="K179" s="3"/>
    </row>
    <row r="180" spans="1:12" ht="17.100000000000001" customHeight="1" x14ac:dyDescent="0.25">
      <c r="A180" s="36"/>
      <c r="B180" s="37" t="s">
        <v>86</v>
      </c>
      <c r="C180" s="28">
        <v>3999.14</v>
      </c>
      <c r="D180" s="28">
        <f t="shared" si="28"/>
        <v>5598.8</v>
      </c>
      <c r="E180" s="28">
        <f t="shared" si="29"/>
        <v>6718.56</v>
      </c>
      <c r="F180" s="28">
        <f t="shared" si="30"/>
        <v>8918.08</v>
      </c>
      <c r="G180" s="29">
        <f t="shared" si="31"/>
        <v>10277.790000000001</v>
      </c>
      <c r="H180" s="3"/>
      <c r="J180" s="3"/>
      <c r="K180" s="3"/>
    </row>
    <row r="181" spans="1:12" ht="17.100000000000001" customHeight="1" x14ac:dyDescent="0.25">
      <c r="A181" s="36"/>
      <c r="B181" s="37" t="s">
        <v>87</v>
      </c>
      <c r="C181" s="28">
        <v>4138.58</v>
      </c>
      <c r="D181" s="28">
        <f t="shared" si="28"/>
        <v>5794.01</v>
      </c>
      <c r="E181" s="28">
        <f t="shared" si="29"/>
        <v>6952.81</v>
      </c>
      <c r="F181" s="28">
        <f t="shared" si="30"/>
        <v>9229.0300000000007</v>
      </c>
      <c r="G181" s="29">
        <f t="shared" si="31"/>
        <v>10636.15</v>
      </c>
      <c r="H181" s="3"/>
      <c r="J181" s="3"/>
      <c r="K181" s="3"/>
    </row>
    <row r="182" spans="1:12" ht="17.100000000000001" customHeight="1" x14ac:dyDescent="0.25">
      <c r="A182" s="36"/>
      <c r="B182" s="37" t="s">
        <v>88</v>
      </c>
      <c r="C182" s="28">
        <v>3290.35</v>
      </c>
      <c r="D182" s="28">
        <f t="shared" si="28"/>
        <v>4606.49</v>
      </c>
      <c r="E182" s="28">
        <f t="shared" si="29"/>
        <v>5527.79</v>
      </c>
      <c r="F182" s="28">
        <f t="shared" si="30"/>
        <v>7337.48</v>
      </c>
      <c r="G182" s="29">
        <f t="shared" si="31"/>
        <v>8456.2000000000007</v>
      </c>
      <c r="H182" s="3"/>
      <c r="J182" s="3"/>
      <c r="K182" s="3"/>
    </row>
    <row r="183" spans="1:12" ht="17.100000000000001" customHeight="1" x14ac:dyDescent="0.25">
      <c r="A183" s="36"/>
      <c r="B183" s="37" t="s">
        <v>89</v>
      </c>
      <c r="C183" s="28">
        <v>3429.8</v>
      </c>
      <c r="D183" s="28">
        <f t="shared" si="28"/>
        <v>4801.72</v>
      </c>
      <c r="E183" s="28">
        <f t="shared" si="29"/>
        <v>5762.06</v>
      </c>
      <c r="F183" s="28">
        <f t="shared" si="30"/>
        <v>7648.45</v>
      </c>
      <c r="G183" s="29">
        <f t="shared" si="31"/>
        <v>8814.59</v>
      </c>
      <c r="H183" s="3"/>
      <c r="J183" s="3"/>
      <c r="K183" s="3"/>
    </row>
    <row r="184" spans="1:12" ht="17.100000000000001" customHeight="1" x14ac:dyDescent="0.25">
      <c r="A184" s="36"/>
      <c r="B184" s="37" t="s">
        <v>90</v>
      </c>
      <c r="C184" s="28">
        <v>3542.96</v>
      </c>
      <c r="D184" s="28">
        <f t="shared" si="28"/>
        <v>4960.1400000000003</v>
      </c>
      <c r="E184" s="28">
        <f t="shared" si="29"/>
        <v>5952.17</v>
      </c>
      <c r="F184" s="28">
        <f t="shared" si="30"/>
        <v>7900.8</v>
      </c>
      <c r="G184" s="29">
        <f t="shared" si="31"/>
        <v>9105.41</v>
      </c>
      <c r="H184" s="3"/>
      <c r="J184" s="3"/>
      <c r="K184" s="3"/>
    </row>
    <row r="185" spans="1:12" ht="17.100000000000001" customHeight="1" thickBot="1" x14ac:dyDescent="0.3">
      <c r="A185" s="41"/>
      <c r="B185" s="42" t="s">
        <v>91</v>
      </c>
      <c r="C185" s="43">
        <v>3682.41</v>
      </c>
      <c r="D185" s="43">
        <f t="shared" si="28"/>
        <v>5155.37</v>
      </c>
      <c r="E185" s="43">
        <f t="shared" si="29"/>
        <v>6186.45</v>
      </c>
      <c r="F185" s="43">
        <f t="shared" si="30"/>
        <v>8211.77</v>
      </c>
      <c r="G185" s="44">
        <f t="shared" si="31"/>
        <v>9463.7900000000009</v>
      </c>
      <c r="H185" s="3"/>
      <c r="J185" s="3"/>
      <c r="K185" s="3"/>
    </row>
    <row r="186" spans="1:12" ht="32.450000000000003" customHeight="1" x14ac:dyDescent="0.25">
      <c r="A186" s="30" t="s">
        <v>104</v>
      </c>
      <c r="B186" s="55" t="s">
        <v>105</v>
      </c>
      <c r="C186" s="56"/>
      <c r="D186" s="56"/>
      <c r="E186" s="56"/>
      <c r="F186" s="56"/>
      <c r="G186" s="57"/>
    </row>
    <row r="187" spans="1:12" ht="60" x14ac:dyDescent="0.25">
      <c r="A187" s="36"/>
      <c r="B187" s="39" t="s">
        <v>81</v>
      </c>
      <c r="C187" s="28">
        <v>734.93</v>
      </c>
      <c r="D187" s="28">
        <f t="shared" ref="D187:D216" si="32">ROUND(C187*1.4,2)</f>
        <v>1028.9000000000001</v>
      </c>
      <c r="E187" s="28">
        <f t="shared" ref="E187:E216" si="33">ROUND(C187*1.68,2)</f>
        <v>1234.68</v>
      </c>
      <c r="F187" s="28">
        <f t="shared" ref="F187:F216" si="34">ROUND(C187*2.23,2)</f>
        <v>1638.89</v>
      </c>
      <c r="G187" s="29">
        <f t="shared" ref="G187:G216" si="35">ROUND(C187*2.57,2)</f>
        <v>1888.77</v>
      </c>
      <c r="H187" s="3"/>
      <c r="J187" s="48"/>
      <c r="K187" s="3"/>
      <c r="L187" s="3"/>
    </row>
    <row r="188" spans="1:12" ht="60" x14ac:dyDescent="0.25">
      <c r="A188" s="36"/>
      <c r="B188" s="39" t="s">
        <v>80</v>
      </c>
      <c r="C188" s="28">
        <v>734.93</v>
      </c>
      <c r="D188" s="28">
        <f t="shared" si="32"/>
        <v>1028.9000000000001</v>
      </c>
      <c r="E188" s="28">
        <f t="shared" si="33"/>
        <v>1234.68</v>
      </c>
      <c r="F188" s="28">
        <f t="shared" si="34"/>
        <v>1638.89</v>
      </c>
      <c r="G188" s="29">
        <f t="shared" si="35"/>
        <v>1888.77</v>
      </c>
      <c r="H188" s="3"/>
      <c r="J188" s="48"/>
      <c r="K188" s="3"/>
    </row>
    <row r="189" spans="1:12" ht="17.100000000000001" customHeight="1" x14ac:dyDescent="0.25">
      <c r="A189" s="36"/>
      <c r="B189" s="37" t="s">
        <v>12</v>
      </c>
      <c r="C189" s="28">
        <v>3535.25</v>
      </c>
      <c r="D189" s="28">
        <f t="shared" si="32"/>
        <v>4949.3500000000004</v>
      </c>
      <c r="E189" s="28">
        <f t="shared" si="33"/>
        <v>5939.22</v>
      </c>
      <c r="F189" s="28">
        <f t="shared" si="34"/>
        <v>7883.61</v>
      </c>
      <c r="G189" s="29">
        <f t="shared" si="35"/>
        <v>9085.59</v>
      </c>
      <c r="H189" s="3"/>
      <c r="J189" s="48"/>
      <c r="K189" s="3"/>
    </row>
    <row r="190" spans="1:12" ht="17.100000000000001" customHeight="1" x14ac:dyDescent="0.25">
      <c r="A190" s="36"/>
      <c r="B190" s="37" t="s">
        <v>13</v>
      </c>
      <c r="C190" s="28">
        <v>3535.25</v>
      </c>
      <c r="D190" s="28">
        <f t="shared" si="32"/>
        <v>4949.3500000000004</v>
      </c>
      <c r="E190" s="28">
        <f t="shared" si="33"/>
        <v>5939.22</v>
      </c>
      <c r="F190" s="28">
        <f t="shared" si="34"/>
        <v>7883.61</v>
      </c>
      <c r="G190" s="29">
        <f t="shared" si="35"/>
        <v>9085.59</v>
      </c>
      <c r="H190" s="3"/>
      <c r="J190" s="48"/>
      <c r="K190" s="3"/>
    </row>
    <row r="191" spans="1:12" ht="17.100000000000001" customHeight="1" x14ac:dyDescent="0.25">
      <c r="A191" s="36"/>
      <c r="B191" s="37" t="s">
        <v>78</v>
      </c>
      <c r="C191" s="28">
        <v>1048.33</v>
      </c>
      <c r="D191" s="28">
        <f t="shared" si="32"/>
        <v>1467.66</v>
      </c>
      <c r="E191" s="28">
        <f t="shared" si="33"/>
        <v>1761.19</v>
      </c>
      <c r="F191" s="28">
        <f t="shared" si="34"/>
        <v>2337.7800000000002</v>
      </c>
      <c r="G191" s="29">
        <f t="shared" si="35"/>
        <v>2694.21</v>
      </c>
      <c r="H191" s="3"/>
      <c r="J191" s="48"/>
      <c r="K191" s="3"/>
    </row>
    <row r="192" spans="1:12" ht="17.100000000000001" customHeight="1" x14ac:dyDescent="0.25">
      <c r="A192" s="36"/>
      <c r="B192" s="37" t="s">
        <v>79</v>
      </c>
      <c r="C192" s="28">
        <v>1048.33</v>
      </c>
      <c r="D192" s="28">
        <f t="shared" si="32"/>
        <v>1467.66</v>
      </c>
      <c r="E192" s="28">
        <f t="shared" si="33"/>
        <v>1761.19</v>
      </c>
      <c r="F192" s="28">
        <f t="shared" si="34"/>
        <v>2337.7800000000002</v>
      </c>
      <c r="G192" s="29">
        <f t="shared" si="35"/>
        <v>2694.21</v>
      </c>
      <c r="H192" s="3"/>
      <c r="J192" s="48"/>
      <c r="K192" s="3"/>
    </row>
    <row r="193" spans="1:11" ht="17.100000000000001" customHeight="1" x14ac:dyDescent="0.25">
      <c r="A193" s="36"/>
      <c r="B193" s="39" t="s">
        <v>14</v>
      </c>
      <c r="C193" s="28">
        <v>1027.3900000000001</v>
      </c>
      <c r="D193" s="28">
        <f t="shared" si="32"/>
        <v>1438.35</v>
      </c>
      <c r="E193" s="28">
        <f t="shared" si="33"/>
        <v>1726.02</v>
      </c>
      <c r="F193" s="28">
        <f t="shared" si="34"/>
        <v>2291.08</v>
      </c>
      <c r="G193" s="29">
        <f t="shared" si="35"/>
        <v>2640.39</v>
      </c>
      <c r="H193" s="3"/>
      <c r="J193" s="48"/>
      <c r="K193" s="3"/>
    </row>
    <row r="194" spans="1:11" ht="17.100000000000001" customHeight="1" x14ac:dyDescent="0.25">
      <c r="A194" s="36"/>
      <c r="B194" s="39" t="s">
        <v>15</v>
      </c>
      <c r="C194" s="28">
        <v>1027.3900000000001</v>
      </c>
      <c r="D194" s="28">
        <f t="shared" si="32"/>
        <v>1438.35</v>
      </c>
      <c r="E194" s="28">
        <f t="shared" si="33"/>
        <v>1726.02</v>
      </c>
      <c r="F194" s="28">
        <f t="shared" si="34"/>
        <v>2291.08</v>
      </c>
      <c r="G194" s="29">
        <f t="shared" si="35"/>
        <v>2640.39</v>
      </c>
      <c r="H194" s="3"/>
      <c r="J194" s="48"/>
      <c r="K194" s="3"/>
    </row>
    <row r="195" spans="1:11" ht="17.100000000000001" customHeight="1" x14ac:dyDescent="0.25">
      <c r="A195" s="36"/>
      <c r="B195" s="37" t="s">
        <v>16</v>
      </c>
      <c r="C195" s="28">
        <v>2647.75</v>
      </c>
      <c r="D195" s="28">
        <f t="shared" si="32"/>
        <v>3706.85</v>
      </c>
      <c r="E195" s="28">
        <f t="shared" si="33"/>
        <v>4448.22</v>
      </c>
      <c r="F195" s="28">
        <f t="shared" si="34"/>
        <v>5904.48</v>
      </c>
      <c r="G195" s="29">
        <f t="shared" si="35"/>
        <v>6804.72</v>
      </c>
      <c r="H195" s="3"/>
      <c r="J195" s="48"/>
      <c r="K195" s="3"/>
    </row>
    <row r="196" spans="1:11" ht="17.100000000000001" customHeight="1" x14ac:dyDescent="0.25">
      <c r="A196" s="36"/>
      <c r="B196" s="37" t="s">
        <v>17</v>
      </c>
      <c r="C196" s="28">
        <v>2647.75</v>
      </c>
      <c r="D196" s="28">
        <f t="shared" si="32"/>
        <v>3706.85</v>
      </c>
      <c r="E196" s="28">
        <f t="shared" si="33"/>
        <v>4448.22</v>
      </c>
      <c r="F196" s="28">
        <f t="shared" si="34"/>
        <v>5904.48</v>
      </c>
      <c r="G196" s="29">
        <f t="shared" si="35"/>
        <v>6804.72</v>
      </c>
      <c r="H196" s="3"/>
      <c r="J196" s="48"/>
      <c r="K196" s="3"/>
    </row>
    <row r="197" spans="1:11" ht="17.100000000000001" customHeight="1" x14ac:dyDescent="0.25">
      <c r="A197" s="36"/>
      <c r="B197" s="37" t="s">
        <v>82</v>
      </c>
      <c r="C197" s="28">
        <v>1009.59</v>
      </c>
      <c r="D197" s="28">
        <f t="shared" si="32"/>
        <v>1413.43</v>
      </c>
      <c r="E197" s="28">
        <f t="shared" si="33"/>
        <v>1696.11</v>
      </c>
      <c r="F197" s="28">
        <f t="shared" si="34"/>
        <v>2251.39</v>
      </c>
      <c r="G197" s="29">
        <f t="shared" si="35"/>
        <v>2594.65</v>
      </c>
      <c r="H197" s="3"/>
      <c r="J197" s="48"/>
      <c r="K197" s="3"/>
    </row>
    <row r="198" spans="1:11" ht="17.100000000000001" customHeight="1" x14ac:dyDescent="0.25">
      <c r="A198" s="36"/>
      <c r="B198" s="37" t="s">
        <v>83</v>
      </c>
      <c r="C198" s="28">
        <v>1009.59</v>
      </c>
      <c r="D198" s="28">
        <f t="shared" si="32"/>
        <v>1413.43</v>
      </c>
      <c r="E198" s="28">
        <f t="shared" si="33"/>
        <v>1696.11</v>
      </c>
      <c r="F198" s="28">
        <f t="shared" si="34"/>
        <v>2251.39</v>
      </c>
      <c r="G198" s="29">
        <f t="shared" si="35"/>
        <v>2594.65</v>
      </c>
      <c r="H198" s="3"/>
      <c r="J198" s="48"/>
      <c r="K198" s="3"/>
    </row>
    <row r="199" spans="1:11" ht="17.100000000000001" customHeight="1" x14ac:dyDescent="0.25">
      <c r="A199" s="36"/>
      <c r="B199" s="37" t="s">
        <v>18</v>
      </c>
      <c r="C199" s="28">
        <v>2601.09</v>
      </c>
      <c r="D199" s="28">
        <f t="shared" si="32"/>
        <v>3641.53</v>
      </c>
      <c r="E199" s="28">
        <f t="shared" si="33"/>
        <v>4369.83</v>
      </c>
      <c r="F199" s="28">
        <f t="shared" si="34"/>
        <v>5800.43</v>
      </c>
      <c r="G199" s="29">
        <f t="shared" si="35"/>
        <v>6684.8</v>
      </c>
      <c r="H199" s="3"/>
      <c r="J199" s="48"/>
      <c r="K199" s="3"/>
    </row>
    <row r="200" spans="1:11" ht="17.100000000000001" customHeight="1" x14ac:dyDescent="0.25">
      <c r="A200" s="36"/>
      <c r="B200" s="37" t="s">
        <v>19</v>
      </c>
      <c r="C200" s="28">
        <v>2747.65</v>
      </c>
      <c r="D200" s="28">
        <f t="shared" si="32"/>
        <v>3846.71</v>
      </c>
      <c r="E200" s="28">
        <f t="shared" si="33"/>
        <v>4616.05</v>
      </c>
      <c r="F200" s="28">
        <f t="shared" si="34"/>
        <v>6127.26</v>
      </c>
      <c r="G200" s="29">
        <f t="shared" si="35"/>
        <v>7061.46</v>
      </c>
      <c r="H200" s="3"/>
      <c r="J200" s="48"/>
      <c r="K200" s="3"/>
    </row>
    <row r="201" spans="1:11" ht="17.100000000000001" customHeight="1" x14ac:dyDescent="0.25">
      <c r="A201" s="36"/>
      <c r="B201" s="37" t="s">
        <v>20</v>
      </c>
      <c r="C201" s="28">
        <v>4928.01</v>
      </c>
      <c r="D201" s="28">
        <f t="shared" si="32"/>
        <v>6899.21</v>
      </c>
      <c r="E201" s="28">
        <f t="shared" si="33"/>
        <v>8279.06</v>
      </c>
      <c r="F201" s="28">
        <f t="shared" si="34"/>
        <v>10989.46</v>
      </c>
      <c r="G201" s="29">
        <f t="shared" si="35"/>
        <v>12664.99</v>
      </c>
      <c r="H201" s="3"/>
      <c r="J201" s="48"/>
      <c r="K201" s="3"/>
    </row>
    <row r="202" spans="1:11" ht="17.100000000000001" customHeight="1" x14ac:dyDescent="0.25">
      <c r="A202" s="36"/>
      <c r="B202" s="37" t="s">
        <v>21</v>
      </c>
      <c r="C202" s="28">
        <v>5074.57</v>
      </c>
      <c r="D202" s="28">
        <f t="shared" si="32"/>
        <v>7104.4</v>
      </c>
      <c r="E202" s="28">
        <f t="shared" si="33"/>
        <v>8525.2800000000007</v>
      </c>
      <c r="F202" s="28">
        <f t="shared" si="34"/>
        <v>11316.29</v>
      </c>
      <c r="G202" s="29">
        <f t="shared" si="35"/>
        <v>13041.64</v>
      </c>
      <c r="H202" s="3"/>
      <c r="J202" s="48"/>
      <c r="K202" s="3"/>
    </row>
    <row r="203" spans="1:11" ht="17.100000000000001" customHeight="1" x14ac:dyDescent="0.25">
      <c r="A203" s="36"/>
      <c r="B203" s="37" t="s">
        <v>22</v>
      </c>
      <c r="C203" s="28">
        <v>2071.98</v>
      </c>
      <c r="D203" s="28">
        <f t="shared" si="32"/>
        <v>2900.77</v>
      </c>
      <c r="E203" s="28">
        <f t="shared" si="33"/>
        <v>3480.93</v>
      </c>
      <c r="F203" s="28">
        <f t="shared" si="34"/>
        <v>4620.5200000000004</v>
      </c>
      <c r="G203" s="29">
        <f t="shared" si="35"/>
        <v>5324.99</v>
      </c>
      <c r="H203" s="3"/>
      <c r="J203" s="48"/>
      <c r="K203" s="3"/>
    </row>
    <row r="204" spans="1:11" ht="17.100000000000001" customHeight="1" x14ac:dyDescent="0.25">
      <c r="A204" s="36"/>
      <c r="B204" s="37" t="s">
        <v>23</v>
      </c>
      <c r="C204" s="28">
        <v>2071.98</v>
      </c>
      <c r="D204" s="28">
        <f t="shared" si="32"/>
        <v>2900.77</v>
      </c>
      <c r="E204" s="28">
        <f t="shared" si="33"/>
        <v>3480.93</v>
      </c>
      <c r="F204" s="28">
        <f t="shared" si="34"/>
        <v>4620.5200000000004</v>
      </c>
      <c r="G204" s="29">
        <f t="shared" si="35"/>
        <v>5324.99</v>
      </c>
      <c r="H204" s="3"/>
      <c r="J204" s="48"/>
      <c r="K204" s="3"/>
    </row>
    <row r="205" spans="1:11" ht="17.100000000000001" customHeight="1" x14ac:dyDescent="0.25">
      <c r="A205" s="36"/>
      <c r="B205" s="37" t="s">
        <v>24</v>
      </c>
      <c r="C205" s="28">
        <v>2701.28</v>
      </c>
      <c r="D205" s="28">
        <f t="shared" si="32"/>
        <v>3781.79</v>
      </c>
      <c r="E205" s="28">
        <f t="shared" si="33"/>
        <v>4538.1499999999996</v>
      </c>
      <c r="F205" s="28">
        <f t="shared" si="34"/>
        <v>6023.85</v>
      </c>
      <c r="G205" s="29">
        <f t="shared" si="35"/>
        <v>6942.29</v>
      </c>
      <c r="H205" s="3"/>
      <c r="J205" s="48"/>
      <c r="K205" s="3"/>
    </row>
    <row r="206" spans="1:11" ht="17.100000000000001" customHeight="1" x14ac:dyDescent="0.25">
      <c r="A206" s="36"/>
      <c r="B206" s="37" t="s">
        <v>25</v>
      </c>
      <c r="C206" s="28">
        <v>2701.28</v>
      </c>
      <c r="D206" s="28">
        <f t="shared" si="32"/>
        <v>3781.79</v>
      </c>
      <c r="E206" s="28">
        <f t="shared" si="33"/>
        <v>4538.1499999999996</v>
      </c>
      <c r="F206" s="28">
        <f t="shared" si="34"/>
        <v>6023.85</v>
      </c>
      <c r="G206" s="29">
        <f t="shared" si="35"/>
        <v>6942.29</v>
      </c>
      <c r="H206" s="3"/>
      <c r="J206" s="48"/>
      <c r="K206" s="3"/>
    </row>
    <row r="207" spans="1:11" ht="17.100000000000001" customHeight="1" x14ac:dyDescent="0.25">
      <c r="A207" s="36"/>
      <c r="B207" s="37" t="s">
        <v>84</v>
      </c>
      <c r="C207" s="28">
        <v>1204.97</v>
      </c>
      <c r="D207" s="28">
        <f t="shared" si="32"/>
        <v>1686.96</v>
      </c>
      <c r="E207" s="28">
        <f t="shared" si="33"/>
        <v>2024.35</v>
      </c>
      <c r="F207" s="28">
        <f t="shared" si="34"/>
        <v>2687.08</v>
      </c>
      <c r="G207" s="29">
        <f t="shared" si="35"/>
        <v>3096.77</v>
      </c>
      <c r="H207" s="3"/>
      <c r="J207" s="48"/>
      <c r="K207" s="3"/>
    </row>
    <row r="208" spans="1:11" ht="17.100000000000001" customHeight="1" x14ac:dyDescent="0.25">
      <c r="A208" s="36"/>
      <c r="B208" s="37" t="s">
        <v>85</v>
      </c>
      <c r="C208" s="28">
        <v>1204.97</v>
      </c>
      <c r="D208" s="28">
        <f t="shared" si="32"/>
        <v>1686.96</v>
      </c>
      <c r="E208" s="28">
        <f t="shared" si="33"/>
        <v>2024.35</v>
      </c>
      <c r="F208" s="28">
        <f t="shared" si="34"/>
        <v>2687.08</v>
      </c>
      <c r="G208" s="29">
        <f t="shared" si="35"/>
        <v>3096.77</v>
      </c>
      <c r="H208" s="3"/>
      <c r="J208" s="48"/>
      <c r="K208" s="3"/>
    </row>
    <row r="209" spans="1:11" ht="17.100000000000001" customHeight="1" x14ac:dyDescent="0.25">
      <c r="A209" s="36"/>
      <c r="B209" s="37" t="s">
        <v>26</v>
      </c>
      <c r="C209" s="28">
        <v>1246.25</v>
      </c>
      <c r="D209" s="28">
        <f t="shared" si="32"/>
        <v>1744.75</v>
      </c>
      <c r="E209" s="28">
        <f t="shared" si="33"/>
        <v>2093.6999999999998</v>
      </c>
      <c r="F209" s="28">
        <f t="shared" si="34"/>
        <v>2779.14</v>
      </c>
      <c r="G209" s="29">
        <f t="shared" si="35"/>
        <v>3202.86</v>
      </c>
      <c r="H209" s="3"/>
      <c r="J209" s="48"/>
      <c r="K209" s="3"/>
    </row>
    <row r="210" spans="1:11" ht="17.100000000000001" customHeight="1" x14ac:dyDescent="0.25">
      <c r="A210" s="36"/>
      <c r="B210" s="37" t="s">
        <v>27</v>
      </c>
      <c r="C210" s="28">
        <v>1392.8</v>
      </c>
      <c r="D210" s="28">
        <f t="shared" si="32"/>
        <v>1949.92</v>
      </c>
      <c r="E210" s="28">
        <f t="shared" si="33"/>
        <v>2339.9</v>
      </c>
      <c r="F210" s="28">
        <f t="shared" si="34"/>
        <v>3105.94</v>
      </c>
      <c r="G210" s="29">
        <f t="shared" si="35"/>
        <v>3579.5</v>
      </c>
      <c r="H210" s="3"/>
      <c r="J210" s="48"/>
      <c r="K210" s="3"/>
    </row>
    <row r="211" spans="1:11" ht="17.100000000000001" customHeight="1" x14ac:dyDescent="0.25">
      <c r="A211" s="36"/>
      <c r="B211" s="37" t="s">
        <v>86</v>
      </c>
      <c r="C211" s="28">
        <v>4203.3</v>
      </c>
      <c r="D211" s="28">
        <f t="shared" si="32"/>
        <v>5884.62</v>
      </c>
      <c r="E211" s="28">
        <f t="shared" si="33"/>
        <v>7061.54</v>
      </c>
      <c r="F211" s="28">
        <f t="shared" si="34"/>
        <v>9373.36</v>
      </c>
      <c r="G211" s="29">
        <f t="shared" si="35"/>
        <v>10802.48</v>
      </c>
      <c r="H211" s="3"/>
      <c r="J211" s="48"/>
      <c r="K211" s="3"/>
    </row>
    <row r="212" spans="1:11" ht="17.100000000000001" customHeight="1" x14ac:dyDescent="0.25">
      <c r="A212" s="36"/>
      <c r="B212" s="37" t="s">
        <v>87</v>
      </c>
      <c r="C212" s="28">
        <v>4349.8599999999997</v>
      </c>
      <c r="D212" s="28">
        <f t="shared" si="32"/>
        <v>6089.8</v>
      </c>
      <c r="E212" s="28">
        <f t="shared" si="33"/>
        <v>7307.76</v>
      </c>
      <c r="F212" s="28">
        <f t="shared" si="34"/>
        <v>9700.19</v>
      </c>
      <c r="G212" s="29">
        <f t="shared" si="35"/>
        <v>11179.14</v>
      </c>
      <c r="H212" s="3"/>
      <c r="J212" s="48"/>
      <c r="K212" s="3"/>
    </row>
    <row r="213" spans="1:11" ht="17.100000000000001" customHeight="1" x14ac:dyDescent="0.25">
      <c r="A213" s="36"/>
      <c r="B213" s="37" t="s">
        <v>88</v>
      </c>
      <c r="C213" s="28">
        <v>3458.32</v>
      </c>
      <c r="D213" s="28">
        <f t="shared" si="32"/>
        <v>4841.6499999999996</v>
      </c>
      <c r="E213" s="28">
        <f t="shared" si="33"/>
        <v>5809.98</v>
      </c>
      <c r="F213" s="28">
        <f t="shared" si="34"/>
        <v>7712.05</v>
      </c>
      <c r="G213" s="29">
        <f t="shared" si="35"/>
        <v>8887.8799999999992</v>
      </c>
      <c r="H213" s="3"/>
      <c r="J213" s="48"/>
      <c r="K213" s="3"/>
    </row>
    <row r="214" spans="1:11" ht="17.100000000000001" customHeight="1" x14ac:dyDescent="0.25">
      <c r="A214" s="36"/>
      <c r="B214" s="37" t="s">
        <v>89</v>
      </c>
      <c r="C214" s="28">
        <v>3604.89</v>
      </c>
      <c r="D214" s="28">
        <f t="shared" si="32"/>
        <v>5046.8500000000004</v>
      </c>
      <c r="E214" s="28">
        <f t="shared" si="33"/>
        <v>6056.22</v>
      </c>
      <c r="F214" s="28">
        <f t="shared" si="34"/>
        <v>8038.9</v>
      </c>
      <c r="G214" s="29">
        <f t="shared" si="35"/>
        <v>9264.57</v>
      </c>
      <c r="H214" s="3"/>
      <c r="J214" s="48"/>
      <c r="K214" s="3"/>
    </row>
    <row r="215" spans="1:11" ht="17.100000000000001" customHeight="1" x14ac:dyDescent="0.25">
      <c r="A215" s="36"/>
      <c r="B215" s="37" t="s">
        <v>90</v>
      </c>
      <c r="C215" s="28">
        <v>3723.84</v>
      </c>
      <c r="D215" s="28">
        <f t="shared" si="32"/>
        <v>5213.38</v>
      </c>
      <c r="E215" s="28">
        <f t="shared" si="33"/>
        <v>6256.05</v>
      </c>
      <c r="F215" s="28">
        <f t="shared" si="34"/>
        <v>8304.16</v>
      </c>
      <c r="G215" s="29">
        <f t="shared" si="35"/>
        <v>9570.27</v>
      </c>
      <c r="H215" s="3"/>
      <c r="J215" s="48"/>
      <c r="K215" s="3"/>
    </row>
    <row r="216" spans="1:11" ht="17.100000000000001" customHeight="1" thickBot="1" x14ac:dyDescent="0.3">
      <c r="A216" s="41"/>
      <c r="B216" s="42" t="s">
        <v>91</v>
      </c>
      <c r="C216" s="43">
        <v>3870.41</v>
      </c>
      <c r="D216" s="43">
        <f t="shared" si="32"/>
        <v>5418.57</v>
      </c>
      <c r="E216" s="43">
        <f t="shared" si="33"/>
        <v>6502.29</v>
      </c>
      <c r="F216" s="43">
        <f t="shared" si="34"/>
        <v>8631.01</v>
      </c>
      <c r="G216" s="44">
        <f t="shared" si="35"/>
        <v>9946.9500000000007</v>
      </c>
      <c r="H216" s="3"/>
      <c r="J216" s="48"/>
      <c r="K216" s="3"/>
    </row>
    <row r="217" spans="1:11" ht="18.75" x14ac:dyDescent="0.25">
      <c r="A217" s="20"/>
      <c r="D217" s="3"/>
    </row>
    <row r="218" spans="1:11" ht="18.75" x14ac:dyDescent="0.25">
      <c r="A218" s="20"/>
    </row>
    <row r="219" spans="1:11" ht="18.75" customHeight="1" x14ac:dyDescent="0.25">
      <c r="A219" s="20"/>
    </row>
    <row r="220" spans="1:11" ht="18.75" x14ac:dyDescent="0.25">
      <c r="A220" s="20"/>
    </row>
    <row r="221" spans="1:11" ht="18.75" x14ac:dyDescent="0.25">
      <c r="A221" s="20"/>
    </row>
    <row r="222" spans="1:11" ht="15.75" x14ac:dyDescent="0.25">
      <c r="A222" s="16"/>
    </row>
  </sheetData>
  <mergeCells count="19">
    <mergeCell ref="A7:A8"/>
    <mergeCell ref="B7:B8"/>
    <mergeCell ref="C7:C8"/>
    <mergeCell ref="D7:G7"/>
    <mergeCell ref="B111:G111"/>
    <mergeCell ref="B9:G9"/>
    <mergeCell ref="B13:G13"/>
    <mergeCell ref="B15:G15"/>
    <mergeCell ref="B79:G79"/>
    <mergeCell ref="B11:G11"/>
    <mergeCell ref="B47:G47"/>
    <mergeCell ref="D2:G2"/>
    <mergeCell ref="B129:G129"/>
    <mergeCell ref="B186:G186"/>
    <mergeCell ref="E3:G3"/>
    <mergeCell ref="B4:G4"/>
    <mergeCell ref="B116:G116"/>
    <mergeCell ref="B142:G142"/>
    <mergeCell ref="B155:G155"/>
  </mergeCells>
  <pageMargins left="0.62992125984251968" right="0.19685039370078741" top="0.39370078740157483" bottom="0.19685039370078741" header="0.11811023622047245" footer="0.11811023622047245"/>
  <pageSetup paperSize="9" scale="85"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диспан</vt:lpstr>
      <vt:lpstr>диспан!Заголовки_для_печати</vt:lpstr>
      <vt:lpstr>диспан!Область_печати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Солод Ольга Геннадьевна</dc:creator>
  <cp:lastModifiedBy>Солод Ольга Геннадьевна</cp:lastModifiedBy>
  <cp:lastPrinted>2020-02-20T05:01:52Z</cp:lastPrinted>
  <dcterms:created xsi:type="dcterms:W3CDTF">2017-12-18T07:11:42Z</dcterms:created>
  <dcterms:modified xsi:type="dcterms:W3CDTF">2020-02-21T06:49:51Z</dcterms:modified>
</cp:coreProperties>
</file>